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95" windowWidth="10770" windowHeight="10215" tabRatio="494" firstSheet="7" activeTab="9"/>
  </bookViews>
  <sheets>
    <sheet name="budynki" sheetId="1" r:id="rId1"/>
    <sheet name="elektronika " sheetId="2" r:id="rId2"/>
    <sheet name="pojazdy" sheetId="3" r:id="rId3"/>
    <sheet name="szkody" sheetId="4" r:id="rId4"/>
    <sheet name="śr.trwałe" sheetId="5" r:id="rId5"/>
    <sheet name="Srodki tr. Polisa 1" sheetId="6" r:id="rId6"/>
    <sheet name="Srodki tr.Polisa 2" sheetId="7" r:id="rId7"/>
    <sheet name="maszyny budowlane" sheetId="8" r:id="rId8"/>
    <sheet name="dekoracje św." sheetId="9" r:id="rId9"/>
    <sheet name="mienie - teren niestrzeżony" sheetId="10" r:id="rId10"/>
    <sheet name="lokalizacje" sheetId="11" r:id="rId11"/>
  </sheets>
  <definedNames>
    <definedName name="Excel_BuiltIn__FilterDatabase" localSheetId="0">'budynki'!$I$4:$I$87</definedName>
    <definedName name="Excel_BuiltIn__FilterDatabase" localSheetId="1">'elektronika '!$A$4:$D$53</definedName>
    <definedName name="_xlnm.Print_Area" localSheetId="0">'budynki'!$A$1:$T$131</definedName>
    <definedName name="_xlnm.Print_Area" localSheetId="1">'elektronika '!$A$1:$D$81</definedName>
    <definedName name="_xlnm.Print_Area" localSheetId="10">'lokalizacje'!$A$1:$C$11</definedName>
    <definedName name="_xlnm.Print_Area" localSheetId="7">'maszyny budowlane'!$A$1:$H$12</definedName>
    <definedName name="_xlnm.Print_Area" localSheetId="9">'mienie - teren niestrzeżony'!$A$1:$D$23</definedName>
    <definedName name="_xlnm.Print_Area" localSheetId="4">'śr.trwałe'!$A$1:$D$14</definedName>
  </definedNames>
  <calcPr fullCalcOnLoad="1"/>
</workbook>
</file>

<file path=xl/comments7.xml><?xml version="1.0" encoding="utf-8"?>
<comments xmlns="http://schemas.openxmlformats.org/spreadsheetml/2006/main">
  <authors>
    <author>Mentel</author>
  </authors>
  <commentList>
    <comment ref="B11" authorId="0">
      <text>
        <r>
          <rPr>
            <b/>
            <sz val="8"/>
            <rFont val="Tahoma"/>
            <family val="2"/>
          </rPr>
          <t>Mentel:</t>
        </r>
        <r>
          <rPr>
            <sz val="8"/>
            <rFont val="Tahoma"/>
            <family val="2"/>
          </rPr>
          <t xml:space="preserve">
de facto dodartkowe ubezpieczenie</t>
        </r>
      </text>
    </comment>
    <comment ref="E21" authorId="0">
      <text>
        <r>
          <rPr>
            <b/>
            <sz val="8"/>
            <rFont val="Tahoma"/>
            <family val="2"/>
          </rPr>
          <t>Mentel:</t>
        </r>
        <r>
          <rPr>
            <sz val="8"/>
            <rFont val="Tahoma"/>
            <family val="2"/>
          </rPr>
          <t xml:space="preserve">
zła nazwa  - powinno być Ubezpieczanego, ale tak jest na Polisie
</t>
        </r>
      </text>
    </comment>
  </commentList>
</comments>
</file>

<file path=xl/sharedStrings.xml><?xml version="1.0" encoding="utf-8"?>
<sst xmlns="http://schemas.openxmlformats.org/spreadsheetml/2006/main" count="1743" uniqueCount="984">
  <si>
    <t>Lp.</t>
  </si>
  <si>
    <t>Nazwa budynku/budowli</t>
  </si>
  <si>
    <t xml:space="preserve">przeznaczenie budynku/ budowli </t>
  </si>
  <si>
    <t>czy budynek jest użytkowany? (TAK/NIE)</t>
  </si>
  <si>
    <t>Rok budowy</t>
  </si>
  <si>
    <t>zabezpieczenia
(znane zabiezpieczenia p-poż i przeciw kradzieżowe)                                      (2)</t>
  </si>
  <si>
    <t>lokalizacja (adres)</t>
  </si>
  <si>
    <t xml:space="preserve">L. p. </t>
  </si>
  <si>
    <t>Rodzaj materiałów budowlanych, z jakich wykonano budynek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</si>
  <si>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</si>
  <si>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t xml:space="preserve">Opis stanu technicznego budynku wg poniższych elementów budynku </t>
  </si>
  <si>
    <t>mury</t>
  </si>
  <si>
    <t>stropy</t>
  </si>
  <si>
    <t>dach (konstrukcja i pokrycie)</t>
  </si>
  <si>
    <t>konstukcja i pokrycie dachu</t>
  </si>
  <si>
    <t>instalacja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</si>
  <si>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</si>
  <si>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</si>
  <si>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</si>
  <si>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</si>
  <si>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Budynek warsztatowy</t>
  </si>
  <si>
    <t>pomieszczenia gospodarcze</t>
  </si>
  <si>
    <t>TAK</t>
  </si>
  <si>
    <t>dozór całodobowy - firma ochroniarska, gaśnice, drzwi wejściowe 6 szt, w każdym po jednym zamku, hydranty p/poż.</t>
  </si>
  <si>
    <t>Oczyszczalnia, Warka, ul. Turystyczna 74</t>
  </si>
  <si>
    <t>cegła + ocieplenie</t>
  </si>
  <si>
    <t>stropodach betonowy</t>
  </si>
  <si>
    <t>papa+ocieplenie</t>
  </si>
  <si>
    <t>nie dotyczy</t>
  </si>
  <si>
    <t>bardzo dobry</t>
  </si>
  <si>
    <t>dobry</t>
  </si>
  <si>
    <t>brak</t>
  </si>
  <si>
    <t>Budynek stacji trafo</t>
  </si>
  <si>
    <t>stacja TRAFO</t>
  </si>
  <si>
    <t>1981 modernizacja 2004</t>
  </si>
  <si>
    <t>dozór całodobowy-firma ochroniarska, gaśnice, drzwi 3 szt zamykane na kłódki energetyczne, hydranty p/poż</t>
  </si>
  <si>
    <t>cegła biała</t>
  </si>
  <si>
    <t>blacha trapezowa</t>
  </si>
  <si>
    <t>Budynek gospodarczy</t>
  </si>
  <si>
    <t>Tak</t>
  </si>
  <si>
    <t>przed 1987</t>
  </si>
  <si>
    <t>Piaseczno k/ Warki</t>
  </si>
  <si>
    <t>płyta betonowa</t>
  </si>
  <si>
    <t>papa, beton</t>
  </si>
  <si>
    <t>piec akumulacyjny</t>
  </si>
  <si>
    <t>dostateczny</t>
  </si>
  <si>
    <t>uzdatnianie wody</t>
  </si>
  <si>
    <t>przed 1978</t>
  </si>
  <si>
    <t>w drzwiach zamek i kłódka,gaśnice</t>
  </si>
  <si>
    <t>Dębnowola k/ Warki</t>
  </si>
  <si>
    <t>pustak</t>
  </si>
  <si>
    <t>tregiel, beton</t>
  </si>
  <si>
    <t>w drzwiach zamek i kłódka, gaśnice</t>
  </si>
  <si>
    <t>płyty, beton</t>
  </si>
  <si>
    <t>Budynek adm-labolator.</t>
  </si>
  <si>
    <t>pomieszczenia biurowe, labolatorium</t>
  </si>
  <si>
    <t>dozór całodobowy - firma ochroniarska, gaśnice, hydranty p/pożarowe</t>
  </si>
  <si>
    <t>Pomieszczenie biurowe i socjal.w bud.kotłowni Polna 1</t>
  </si>
  <si>
    <t>pomieszczenia biurowe i socjalne</t>
  </si>
  <si>
    <t>gaśnice, zamki w drzwiach</t>
  </si>
  <si>
    <t>Warka, oś 35-lecia</t>
  </si>
  <si>
    <t>cegła suporex</t>
  </si>
  <si>
    <t>lekki, drewniany,</t>
  </si>
  <si>
    <t>stropodach, cegła i płyta gipsowa</t>
  </si>
  <si>
    <t>Budynek kotłowni ul.Polna 1</t>
  </si>
  <si>
    <t>pompownia cwu, pomieszczenia biurowe</t>
  </si>
  <si>
    <t>szkielet żelbetowy wypełniony płytami gazobetonowymi (siporex)</t>
  </si>
  <si>
    <t>płyty korytkowe</t>
  </si>
  <si>
    <t>2 x papa na płytach korytkowych</t>
  </si>
  <si>
    <t>Budynek kotłowni ul.Polna 2</t>
  </si>
  <si>
    <t>osiedlowa kotłownia gazowa</t>
  </si>
  <si>
    <t>1980</t>
  </si>
  <si>
    <t>dobra</t>
  </si>
  <si>
    <t>Budynek i przepomp.osadu</t>
  </si>
  <si>
    <t>dozór całodobowy-  firma ochroniarska, hydranty p/pożarowe</t>
  </si>
  <si>
    <t>Budynek stacji uzdatniania wody</t>
  </si>
  <si>
    <t>w drzwiach - zamek i kłódka</t>
  </si>
  <si>
    <t>Pilica k/ Warki</t>
  </si>
  <si>
    <t>cegła, beton</t>
  </si>
  <si>
    <t>Oczyszczalnia ECO LINE Konary</t>
  </si>
  <si>
    <t>Konary k/ Warki</t>
  </si>
  <si>
    <t>Ogrodzenie stacji uzdatniania</t>
  </si>
  <si>
    <t>Ogrodzenie studni głębinowej</t>
  </si>
  <si>
    <t>Przepompownia ścieków</t>
  </si>
  <si>
    <t>dozór pracowniczy, gaśnice, hydranty p/pożarowe, zamki i kłodki w drzwiach</t>
  </si>
  <si>
    <t>Warka, ul Filtrowa</t>
  </si>
  <si>
    <t>Stacja dozowania PIX-u</t>
  </si>
  <si>
    <t>dozór całodobowy - firma ochroniarska, gaśnice,  hydranty p/ pożarowe</t>
  </si>
  <si>
    <t>Stacja zagęszczczania i odwodnienia osadu</t>
  </si>
  <si>
    <t>Studnia głębinowa</t>
  </si>
  <si>
    <t>STUDNIA GŁĘBINOWA DĘBNOWOLA</t>
  </si>
  <si>
    <t>Studnia głębinowa nr.1</t>
  </si>
  <si>
    <t>Studnia głębinowa nr.2</t>
  </si>
  <si>
    <t>Studnia głębinowa w Bończy</t>
  </si>
  <si>
    <t>Bończa k/Warki</t>
  </si>
  <si>
    <t>Studnia głębinowa w Gośniewicach</t>
  </si>
  <si>
    <t xml:space="preserve"> Gośniewice k/ Warki</t>
  </si>
  <si>
    <t>Warka, ul. Warszawska 28</t>
  </si>
  <si>
    <t>warka, ul. Polna 19A</t>
  </si>
  <si>
    <t>Budynek ADM -pawilon handlowy - dzierżawa od Gminy Warka</t>
  </si>
  <si>
    <t>Cmentarz Komunalny w Warce</t>
  </si>
  <si>
    <t>Przyłącze el. do budynku na cmentarzu - dzierżawa od Gminy Warka</t>
  </si>
  <si>
    <t>Cmentarz komunalny - dzierżawa od Gminy Warka</t>
  </si>
  <si>
    <t>Chodnik - dzierżawa od Gminy Warka</t>
  </si>
  <si>
    <t>Droga dojazdowa - dzierżawa od Gminy Warka</t>
  </si>
  <si>
    <t>Ogrodzenie cmentarza - dzierżawa od Gminy Warka</t>
  </si>
  <si>
    <t>Przyłącze wod-kan. - dzierżawa od Gminy Warka</t>
  </si>
  <si>
    <t>Studnia kontrolno-rewizyjna - dzierżawa od Gminy Warka</t>
  </si>
  <si>
    <t>Wysypisko, Warka ul.Fabryczna</t>
  </si>
  <si>
    <t>Ogrodzenie wysypiska - dzierżawa od Gminy Warka</t>
  </si>
  <si>
    <t>Waga samochodowa - dzierżawa od Gminy Warka</t>
  </si>
  <si>
    <t>Piezometr - dzierżawa od Gminy Warka</t>
  </si>
  <si>
    <t>Wysypisko - dzierżawa od Gminy Warka</t>
  </si>
  <si>
    <t>Budynek socjalno-biurowy - dzierżawa od Gminy Warka</t>
  </si>
  <si>
    <t>1956 modernizacja 2012</t>
  </si>
  <si>
    <t>dozór całodobowy - firma ochronioniarska, czujki, urządzenia alarmowe, gaśnice, zamki w drzwiach itp.</t>
  </si>
  <si>
    <t>Warka, ul. Farna</t>
  </si>
  <si>
    <t>Budynek St. Uzdatniania - dzierżawa od Gminy Warka</t>
  </si>
  <si>
    <t>1983 modernizacja 2012</t>
  </si>
  <si>
    <t>dozór całodobowy - firma ochroniarska</t>
  </si>
  <si>
    <t>Budynek agregatorowni - dzierżawa od Gminy Warka</t>
  </si>
  <si>
    <t>Studnia głębinowa nr 2 - dzierżawa od Gminy Warka</t>
  </si>
  <si>
    <t>1994 modernizacja 2012</t>
  </si>
  <si>
    <t>Studnia głębinowa nr 4 - dzierżawa od Gminy Warka</t>
  </si>
  <si>
    <t>1976 modernizacja 2012</t>
  </si>
  <si>
    <t>Warka, ul. Nowy Zjazd</t>
  </si>
  <si>
    <t>Studnia głębinowa nr 9 - dzierżawa od Gminy Warka</t>
  </si>
  <si>
    <t xml:space="preserve">1976modernizacja 2012 </t>
  </si>
  <si>
    <t>Wiata na oczyszczalni ścieków - dzierżawa od Gminy Warka</t>
  </si>
  <si>
    <t>Oczyszczalnia, Warka, ul. Turystyczna</t>
  </si>
  <si>
    <t>Droga z bloczków betonowych - dzierżawa od Gminy Warka</t>
  </si>
  <si>
    <t>Drogi, place, chodniki na oczyszczalni - dzierżawa od Gminy Warka</t>
  </si>
  <si>
    <t>1982 modernizacja 2004</t>
  </si>
  <si>
    <t>Ogrodzenie terenu oczyszczalni - dzierżawa od Gminy Warka</t>
  </si>
  <si>
    <t>Ogrodzenie studni głębinowej - dzierżawa od Gminy Warka</t>
  </si>
  <si>
    <t>Piaseczno, działka 201</t>
  </si>
  <si>
    <t>Oświetlenie terenu ul. Polna 1 - dzierżawa od Gminy Warka</t>
  </si>
  <si>
    <t>1977-1987</t>
  </si>
  <si>
    <t>Warka. Ul. Armii Krajowej</t>
  </si>
  <si>
    <t>Plac kotłowni - dzierżawa od Gminy Warka</t>
  </si>
  <si>
    <t>Wiata - skład opału, ul. Polna 3 - dzierżawa od Gminy Warka</t>
  </si>
  <si>
    <t>Ogrodzenie terenu - dzierżawa od Gminy Warka</t>
  </si>
  <si>
    <t>Warka, ul. Filtrowa, teren P2</t>
  </si>
  <si>
    <t>Oświetlenie terenu</t>
  </si>
  <si>
    <t xml:space="preserve">Garaż -wiata </t>
  </si>
  <si>
    <t>ul. Grójecka 24 , 05-660 Warka</t>
  </si>
  <si>
    <t xml:space="preserve">Stacja paliw </t>
  </si>
  <si>
    <t xml:space="preserve">Wiata gazowa </t>
  </si>
  <si>
    <t>Magazyn gazu bezprzewodowego</t>
  </si>
  <si>
    <t>ul. Grójecka 24, 05-660 Warka</t>
  </si>
  <si>
    <t xml:space="preserve">Zbiornik paliwowy </t>
  </si>
  <si>
    <t>modernizacja w 2012</t>
  </si>
  <si>
    <t>Budynek administracyjny</t>
  </si>
  <si>
    <t xml:space="preserve">Budynek portierni </t>
  </si>
  <si>
    <t>Warsztat napraw samochodowych</t>
  </si>
  <si>
    <t xml:space="preserve">Budynek kotłowni </t>
  </si>
  <si>
    <t>Hala wyrobów betonowych</t>
  </si>
  <si>
    <t>Boks na szkło</t>
  </si>
  <si>
    <t>Plac utwardzony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</si>
  <si>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</si>
  <si>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 xml:space="preserve">Nazwa  </t>
  </si>
  <si>
    <t>Rok produkcji</t>
  </si>
  <si>
    <t>Wartość księgowa brutto</t>
  </si>
  <si>
    <t>Komputer z oprogr.</t>
  </si>
  <si>
    <t>APC Back-UPS RS 1000VA</t>
  </si>
  <si>
    <t>Liczarka Laura J-850</t>
  </si>
  <si>
    <t>Cisco Switch 24p</t>
  </si>
  <si>
    <t>Komputer Dell Vostro</t>
  </si>
  <si>
    <t>Drukarka HP Laserjet 1020</t>
  </si>
  <si>
    <t>Serwer RS/X58/Core i7920/12GB</t>
  </si>
  <si>
    <t>Zestaw komputerowy</t>
  </si>
  <si>
    <t>komputer z oprogramowaniem</t>
  </si>
  <si>
    <t>Zestaw komputerowy Vostro 220 MT Core 2 Duo</t>
  </si>
  <si>
    <t>Zestaw Komputerowy Vostro 220 MT+ DRUKARKA</t>
  </si>
  <si>
    <t>Zestaw Komputerowy Vostro 220MT Core 2 Duo</t>
  </si>
  <si>
    <t>Centrala telefoniczna</t>
  </si>
  <si>
    <t>Szafa sterownicza</t>
  </si>
  <si>
    <t>Kserokopiarka</t>
  </si>
  <si>
    <t>Zestaw komputerowy Adax Deltaw</t>
  </si>
  <si>
    <t>Drukarka fiskalna PosnetThermal FV EJ LED</t>
  </si>
  <si>
    <t>Kasa fiskalna Novitus Nano E</t>
  </si>
  <si>
    <t>Drukarka HP color wraz z programemdo pobiernia plików</t>
  </si>
  <si>
    <t>Urządzenie wielofunkcyjne Canon kserokopiarka</t>
  </si>
  <si>
    <t>Drukarka HP LaserJet 3015dn</t>
  </si>
  <si>
    <t>Sieciowy serwer plików QNAP TS-239 Pro II</t>
  </si>
  <si>
    <t>UPS Fideltronic 500VA</t>
  </si>
  <si>
    <t>UPS (Gł.Księgowy)</t>
  </si>
  <si>
    <t>Router ul. Warszawska 45</t>
  </si>
  <si>
    <t xml:space="preserve">Monitor LG </t>
  </si>
  <si>
    <t>Komputer HP Elite 7300</t>
  </si>
  <si>
    <t>Komputer V260MT</t>
  </si>
  <si>
    <t>Komputer z monitorem LCD</t>
  </si>
  <si>
    <t>Urządzenie HP LJ Pro 400 M425dw</t>
  </si>
  <si>
    <t>Kasa fiskalna Posnet Mobile HS EJ</t>
  </si>
  <si>
    <t>System alarmowy ul. Farna 4</t>
  </si>
  <si>
    <t>Monitor LG LCD M245D 24"</t>
  </si>
  <si>
    <t>Drukarka HP Office Jet</t>
  </si>
  <si>
    <t>Drukarka Lexmark</t>
  </si>
  <si>
    <t>drukarka HP LJ P2035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</si>
  <si>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</si>
  <si>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</si>
  <si>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Mobilny syst. Zabezp. Elektr.</t>
  </si>
  <si>
    <t>Zestaw inkasencki PSION wraz z programem Inkas</t>
  </si>
  <si>
    <t>Torba dla kasjera</t>
  </si>
  <si>
    <t>Notebook Toshiba Satelite l-505 wraz z oprogram.</t>
  </si>
  <si>
    <t>Laptop Samsung RV511 srebrny + E353 czarny</t>
  </si>
  <si>
    <t>System zabezp.elektr.na studni głębinowej nr 4</t>
  </si>
  <si>
    <t>System zabezp.elektr.na studni głębinowej nr 9</t>
  </si>
  <si>
    <t>RAZEM</t>
  </si>
  <si>
    <t>Wykaz monitoringu wizyjnego</t>
  </si>
  <si>
    <t>Monitoring</t>
  </si>
  <si>
    <t>Monitoring wjazdu na oczyszczalnię ścieków Warka</t>
  </si>
  <si>
    <t>Monitoring wjazdu na Wysypisko w warce</t>
  </si>
  <si>
    <t>Rok</t>
  </si>
  <si>
    <t>Tabela nr 5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</si>
  <si>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</si>
  <si>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</si>
  <si>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</si>
  <si>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</si>
  <si>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</si>
  <si>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</si>
  <si>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</si>
  <si>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392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</si>
  <si>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Tabela nr 6</t>
  </si>
  <si>
    <t>Wykaz maszyn i urządzeń budowlanych</t>
  </si>
  <si>
    <t>L.P.</t>
  </si>
  <si>
    <t>Nazwa maszyny (urządzenia)</t>
  </si>
  <si>
    <t>Numer seryjny</t>
  </si>
  <si>
    <t>Producent</t>
  </si>
  <si>
    <t>Miejsce ubezpieczenia (adres)</t>
  </si>
  <si>
    <t>Czy maszyna (urządzenie) jest eksploatowana pod ziemią? (TAK/NIE)</t>
  </si>
  <si>
    <t>Stopa wibracyjna</t>
  </si>
  <si>
    <t>Batmatic CV 62 silnik GX 120</t>
  </si>
  <si>
    <t>Ternol S.C.</t>
  </si>
  <si>
    <t xml:space="preserve">Miasto i Gmina Warka (miejsce prowadzonej inwestycji) </t>
  </si>
  <si>
    <t>nie</t>
  </si>
  <si>
    <t>Zagęszczarka - przystawka do ciągnika</t>
  </si>
  <si>
    <t>AVP-3020 HATZ, ELEKTRO, 156373</t>
  </si>
  <si>
    <t>HKL Baumaschinen Polska</t>
  </si>
  <si>
    <t>Młot udarowy</t>
  </si>
  <si>
    <t>USH 27 1800 W</t>
  </si>
  <si>
    <t>ZUH ELKOT</t>
  </si>
  <si>
    <t xml:space="preserve">Ubijak gruntu </t>
  </si>
  <si>
    <t>SRV 66</t>
  </si>
  <si>
    <t>TKL Progres, Maszyny budowl.</t>
  </si>
  <si>
    <t>Przecinarka drogowa</t>
  </si>
  <si>
    <t>PCS 500/12 numer serii 350170</t>
  </si>
  <si>
    <t>Lifton Polska Sp. J. Zabrze</t>
  </si>
  <si>
    <t>Hydrauliczna wiertnica pozioma</t>
  </si>
  <si>
    <t>HWP 25</t>
  </si>
  <si>
    <t>WAMET Sp. z o.o.</t>
  </si>
  <si>
    <t>802E08</t>
  </si>
  <si>
    <t>CompAir Sp. z o.o.</t>
  </si>
  <si>
    <t>Grundomat urządzenie przeciskowe P130</t>
  </si>
  <si>
    <t>tak</t>
  </si>
  <si>
    <t>Tabela nr 7</t>
  </si>
  <si>
    <t xml:space="preserve">Nazwa </t>
  </si>
  <si>
    <t>Wartość</t>
  </si>
  <si>
    <t>Motywy  świetlne</t>
  </si>
  <si>
    <t>Elementy dekoracyjne</t>
  </si>
  <si>
    <t>Gwiazda podwójna</t>
  </si>
  <si>
    <t>Lampion girland</t>
  </si>
  <si>
    <t>Lampiony</t>
  </si>
  <si>
    <t>Elementy słupowe dekoracyjne</t>
  </si>
  <si>
    <t>Element dekoracyjny świąteczny</t>
  </si>
  <si>
    <t>Sznur Led 120L/20mb</t>
  </si>
  <si>
    <t>Element dekoracyjny słupowy</t>
  </si>
  <si>
    <t>Elementy dekoracji ś.</t>
  </si>
  <si>
    <t>Łańcuchy zewn. LED</t>
  </si>
  <si>
    <t>Elementy  dekoracyjne S 55</t>
  </si>
  <si>
    <t>Element Le 1</t>
  </si>
  <si>
    <t>Nazwa</t>
  </si>
  <si>
    <t>Ilość</t>
  </si>
  <si>
    <t>Donica Aga</t>
  </si>
  <si>
    <t>Donica Aleksandra</t>
  </si>
  <si>
    <t>Donica Anna</t>
  </si>
  <si>
    <t>Donica Fossano</t>
  </si>
  <si>
    <t>Donica Alicja</t>
  </si>
  <si>
    <t>Pojemniki 1100</t>
  </si>
  <si>
    <t>Kwietniki ramowe</t>
  </si>
  <si>
    <t xml:space="preserve">Donice wiszące </t>
  </si>
  <si>
    <t>Ławka parkowa</t>
  </si>
  <si>
    <t>Kosze parkowe HANO</t>
  </si>
  <si>
    <t>Skrzynie na piach</t>
  </si>
  <si>
    <t>Pojemniki met.na śmieci</t>
  </si>
  <si>
    <t>Kosze betonowe</t>
  </si>
  <si>
    <t>WYKAZ LOKALIZACJI, W KTÓRYCH PROWADZONA JEST DZIAŁALNOŚĆ ORAZ LOKALIZACJI, GDZIE ZNAJDUJE SIĘ MIENIE NALEŻĄCE DO JEDNOSTEK ZAKŁADU USŁUG KOMUNALNYCH W WARCE SP. Z O.O. (nie wykazane w załączniku nr 1)</t>
  </si>
  <si>
    <t>Lokalizacja (adres)</t>
  </si>
  <si>
    <t>Zabezpieczenia (znane zabezpieczenia p-poż i przeciw kradzieżowe)</t>
  </si>
  <si>
    <t>ul. Grójecka 24, 05-660 Warka,</t>
  </si>
  <si>
    <t>monitoring całodobowy- agencja ochrony,dozór pracowniczy, gaśnice</t>
  </si>
  <si>
    <t>Osiedle XXXV-lecia 9, 05-660 Warka</t>
  </si>
  <si>
    <t>ul. Farna 4, 05-660 Warka</t>
  </si>
  <si>
    <t>dozór całodobowy - firma ochroniarska, czujki, urządzenia alarmowe, gaśnice, zamki w drzwiach itp.</t>
  </si>
  <si>
    <t>ul. Turystyczna, 05-660 Warka</t>
  </si>
  <si>
    <t>Oczyszczalnia ścieków rejon Konary - Podgórzyce</t>
  </si>
  <si>
    <t>Konary k/Warki</t>
  </si>
  <si>
    <t>Drukarka termiczna PORTI W</t>
  </si>
  <si>
    <t>Notebook Toshiba Satelite ProL770 z oprogram.</t>
  </si>
  <si>
    <t>Notebook Toshiba Satelite  z oprogramowaniem</t>
  </si>
  <si>
    <t>Tabela nr 2 - Wykaz sprzętu elektronicznego Zakładu Usług Komunalnych w Warce Sp. z o.o.</t>
  </si>
  <si>
    <t>Kosze wiszące</t>
  </si>
  <si>
    <t>Kosze uliczne ze słupkiem</t>
  </si>
  <si>
    <t>Stojak rowerowy</t>
  </si>
  <si>
    <t>Skrzynie na piasek i sól</t>
  </si>
  <si>
    <t>Wykaz dekoracji świątecznych zawieszonych w terenie niestrzeżonym w okresie od grudnia do lutego (ujęto również w poz.wyposażenia w tabeli dot. środków trwałych i wyposażenia)</t>
  </si>
  <si>
    <t>Wykaz środków trwałych niskocennych znajdujących się w terenie  niestrzeżonym  (ujęto również w poz.wyposażenia w tabeli  dot. środków trwałych i wyposażenia)</t>
  </si>
  <si>
    <t>Pneumatyczny młot udarowy</t>
  </si>
  <si>
    <t>Pompa wirowa ośrodkowa 3 komplety x 21797,90</t>
  </si>
  <si>
    <t>drukarka HP LJ Pro 400M 401a</t>
  </si>
  <si>
    <t xml:space="preserve">router  </t>
  </si>
  <si>
    <t>Pawilon z płyty warstwowej</t>
  </si>
  <si>
    <t>2009-przyłącze elektryczne 20 338,92 zł
2004 - rekultywacja wysypiska sektora B 240 916,86 zł                         2009 - rozbudowa rekultywacji wysypiska sektora A(kw.2) 49 740,00 zł 
2009 - rozbudowa rekultywacji wysypiska sektora A(kw.3) 51 928,00 zł 
2002 - rekultywacja wysypiska sektora A 119 675,00 zł</t>
  </si>
  <si>
    <t>Ogrodzenie terenu ul. Farna 4 - dzierżawa od Gminy Warka</t>
  </si>
  <si>
    <t>Zbiornik wody czystej nr 1 - dzierżawa od Gminy Warka</t>
  </si>
  <si>
    <t>Zbiornik wody czystej nr 2 - dzierżawa od Gminy Warka</t>
  </si>
  <si>
    <t>Zbiornik wody surowej - dzierżawa od Gminy Warka</t>
  </si>
  <si>
    <t>Zbiornik wód popłucznych - dzierżawa od Gminy Warka</t>
  </si>
  <si>
    <t>Drogi na terenie SUW Warka - dzierżawa od Gminy Warka</t>
  </si>
  <si>
    <t>Sieć kablowa studni nr 4 - dzierżawa od Gminy Warka</t>
  </si>
  <si>
    <t>Sieć kablowa studni nr 9 - dzierżawa od Gminy Warka</t>
  </si>
  <si>
    <t>Stacja trafo - dzierżawa od Gminy Warka</t>
  </si>
  <si>
    <t>Rurociąg tłoczny ze studni nr 4 i 9  - dzierżawa od Gminy Warka</t>
  </si>
  <si>
    <t>Zbiornik-filtr-odmanganiacz 5 szt x 597 039,33 zł - dzierżawa od Gminy Warka</t>
  </si>
  <si>
    <t>Zbiornik-filtr-odżelaziacz 5 szt x 597 039,34 zł - dzierżawa od Gminy Warka</t>
  </si>
  <si>
    <t>Lampa uV - dzierżawa od Gminy Warka</t>
  </si>
  <si>
    <t>Zbiornik membranowy Reflex 1000 - dzierżawa od Gminy Warka</t>
  </si>
  <si>
    <t>Dozownik nadmanganianu potasu 6 szt x 7713,51 zł - dzierżawa od Gminy Warka</t>
  </si>
  <si>
    <t>Dozownik podchlorynu sodu 2 szt x 10100,36 zł - dzierżawa od Gminy Warka</t>
  </si>
  <si>
    <t>Dozownik roztworu pożywki 2 szt x 6070,88 zł - dzierżawa od Gminy Warka</t>
  </si>
  <si>
    <t>Agregat prądotwórczy - dzierżawa od Gminy Warka</t>
  </si>
  <si>
    <t>Budynek stacji uzdatniania wody - dzierżawa od Gminy Warka</t>
  </si>
  <si>
    <t>Studnia rewizyjna - neutralizator  - dzierżawa od Gminy Warka</t>
  </si>
  <si>
    <t>Zbiornik bezodpływowy 2 szt x 3587,50 zł - dzierżawa od Gminy Warka</t>
  </si>
  <si>
    <t>Zbiornik żelbetowy - dzierżawa od Gminy Warka</t>
  </si>
  <si>
    <t>Place, chodniki i jezdnie - dzierżawa od Gminy Warka</t>
  </si>
  <si>
    <t>Linie energetyczne NN 98mb - dzierżawa od Gminy Warka</t>
  </si>
  <si>
    <t>Ostojniki wód popłucznych  8 szt x 5311,35 zł - dzierżawa od Gminy Warka</t>
  </si>
  <si>
    <t>Kanał deszczowy wód popłucznych 184 mb - dzierżawa od Gminy Warka</t>
  </si>
  <si>
    <t>Przepompownia ścieków - dzierżawa od Gminy Warka</t>
  </si>
  <si>
    <t>Rurociąg wody surowej ze studni do SUW 42 mb - dzierżawa od Gminy Warka</t>
  </si>
  <si>
    <t>Rurociąg wody uzdatnionej 110 mb - dzierżawa od Gminy Warka</t>
  </si>
  <si>
    <t>Rurociąg wody czystej na sieć rozdzielczą 82 mb - dzierżawa od Gminy Warka</t>
  </si>
  <si>
    <t>Zestaw filtracyjny kompletny 2 szt x 55279,11 - dzierżawa od Gminy Warka</t>
  </si>
  <si>
    <t>Zestaw filtracyjny kompletny 2 szt x 44236,61 zł - dzierżawa od Gminy Warka</t>
  </si>
  <si>
    <t>Zestaw dmuchawy z osprzętem - dzierżawa od Gminy Warka</t>
  </si>
  <si>
    <t>Zestaw chloratora - dzierżawa od Gminy Warka</t>
  </si>
  <si>
    <t>Osuszacz z higrostatem 2 szt x 5512,92 - dzierżawa od Gminy Warka</t>
  </si>
  <si>
    <t>Zestaw hydroforowy  - dzierżawa od Gminy Warka</t>
  </si>
  <si>
    <t>Sprężarka bezolejowa - dzierżawa od Gminy Warka</t>
  </si>
  <si>
    <t>Zestaw aeracji - dzierżawa od Gminy Warka</t>
  </si>
  <si>
    <t>Nadbudowa studni głębinowej - dzierżawa od Gminy Warka</t>
  </si>
  <si>
    <t>FV0011/FMWAR/2009</t>
  </si>
  <si>
    <t>Zbiornik napowietrzający Fernway z osprzętem - dzierżawa od Gminy Warka - dzierżawa od Gminy Warka</t>
  </si>
  <si>
    <t>Pompy płuczące wirowe odśrodkowe 2 komplety x 16645,11 zł - dzierżawa od Gminy Warka</t>
  </si>
  <si>
    <t>Zestaw hydroforowy pomp sieciowycg - dzierżawa od Gminy Warka</t>
  </si>
  <si>
    <t>Dane pojazdów/ pojazdów wolnobieżnych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</si>
  <si>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</si>
  <si>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</si>
  <si>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</si>
  <si>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</si>
  <si>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</si>
  <si>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</si>
  <si>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</si>
  <si>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</si>
  <si>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</si>
  <si>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</si>
  <si>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</si>
  <si>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</si>
  <si>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</si>
  <si>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</si>
  <si>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Rzodzaj wartości (z VAT/bez VAT)</t>
  </si>
  <si>
    <t>Wyposażenie dodatkowe**</t>
  </si>
  <si>
    <t>Okres ubezpieczenia OC i NW</t>
  </si>
  <si>
    <t>Okres ubezpieczenia AC i KR</t>
  </si>
  <si>
    <t>Uwagi</t>
  </si>
  <si>
    <t>rodzaj</t>
  </si>
  <si>
    <t>Od</t>
  </si>
  <si>
    <t>Do</t>
  </si>
  <si>
    <t>FSC Starachowice</t>
  </si>
  <si>
    <t>1142 SK-1</t>
  </si>
  <si>
    <t>SUS1142CEX0014807</t>
  </si>
  <si>
    <t>RDH 2365</t>
  </si>
  <si>
    <t>ciężarowy-specjalny-śmieciarka</t>
  </si>
  <si>
    <t>07.05.1999</t>
  </si>
  <si>
    <t xml:space="preserve">URSUS </t>
  </si>
  <si>
    <t>C360</t>
  </si>
  <si>
    <t>567497</t>
  </si>
  <si>
    <t>RAT 171R</t>
  </si>
  <si>
    <t>ciągnik rolniczy</t>
  </si>
  <si>
    <t>C360 3P</t>
  </si>
  <si>
    <t>RAT 175R</t>
  </si>
  <si>
    <t>15.10.1986</t>
  </si>
  <si>
    <t>13.04.2013</t>
  </si>
  <si>
    <t>FS  Lublin</t>
  </si>
  <si>
    <t>SUL335212S0005718</t>
  </si>
  <si>
    <t>ROG 3471</t>
  </si>
  <si>
    <t>ciężarowy - uniwersalny</t>
  </si>
  <si>
    <t>25.09.1995</t>
  </si>
  <si>
    <t>OSTRÓWEK KT-162</t>
  </si>
  <si>
    <t>RAU 7683</t>
  </si>
  <si>
    <t>koparko - ładowarka</t>
  </si>
  <si>
    <t>25.05.1982</t>
  </si>
  <si>
    <t>19.01.2013</t>
  </si>
  <si>
    <t>AUTOSAN</t>
  </si>
  <si>
    <t>D-732</t>
  </si>
  <si>
    <t>RAP 212S</t>
  </si>
  <si>
    <t>przyczepa ciężarowa</t>
  </si>
  <si>
    <t>-</t>
  </si>
  <si>
    <t>24.06.1987</t>
  </si>
  <si>
    <t xml:space="preserve">VOLKSWAGEN </t>
  </si>
  <si>
    <t>LT 32 2.5SDI</t>
  </si>
  <si>
    <t>WV1ZZZ2DZWHO23183</t>
  </si>
  <si>
    <t>WGR 16LA</t>
  </si>
  <si>
    <t>ciężarowo - uniwersalny</t>
  </si>
  <si>
    <t>25.02.1998</t>
  </si>
  <si>
    <t>bez VAT</t>
  </si>
  <si>
    <t>D-732W</t>
  </si>
  <si>
    <t>41001</t>
  </si>
  <si>
    <t>RAP 218S</t>
  </si>
  <si>
    <t>13.08.1987</t>
  </si>
  <si>
    <t>SAM</t>
  </si>
  <si>
    <t>BUDAMOBIL 076.06</t>
  </si>
  <si>
    <t>0760604788</t>
  </si>
  <si>
    <t>WGR T202</t>
  </si>
  <si>
    <t>04.01.1993</t>
  </si>
  <si>
    <t>MTZ 82</t>
  </si>
  <si>
    <t>WGR001030031</t>
  </si>
  <si>
    <t>WGR Y361</t>
  </si>
  <si>
    <t>17.12.2003</t>
  </si>
  <si>
    <t>Spycharka gąsienicowa</t>
  </si>
  <si>
    <t>T-130</t>
  </si>
  <si>
    <t>156250</t>
  </si>
  <si>
    <t xml:space="preserve">spychacz </t>
  </si>
  <si>
    <t>Równiarka</t>
  </si>
  <si>
    <t>D-5571</t>
  </si>
  <si>
    <t>nr ramy:1187190</t>
  </si>
  <si>
    <t>równiarka</t>
  </si>
  <si>
    <t>MTZ</t>
  </si>
  <si>
    <t>320AMK</t>
  </si>
  <si>
    <t>01455A</t>
  </si>
  <si>
    <t>WGR 45YG</t>
  </si>
  <si>
    <t>06.11.2007</t>
  </si>
  <si>
    <t>Pronar</t>
  </si>
  <si>
    <t>T-655</t>
  </si>
  <si>
    <t>0166G</t>
  </si>
  <si>
    <t>WGR T400</t>
  </si>
  <si>
    <t>przyczepa rolnicza</t>
  </si>
  <si>
    <t>WGR001030030</t>
  </si>
  <si>
    <t>WGRT149</t>
  </si>
  <si>
    <t>przyczepa lekka</t>
  </si>
  <si>
    <t>10.12.2003</t>
  </si>
  <si>
    <t>Fiat Doblo</t>
  </si>
  <si>
    <t>19 JTD</t>
  </si>
  <si>
    <t>ZFA22300005092970</t>
  </si>
  <si>
    <t>WGR 28WR</t>
  </si>
  <si>
    <t>ciężarowy</t>
  </si>
  <si>
    <t>21.06.2002</t>
  </si>
  <si>
    <t>17.10.2013</t>
  </si>
  <si>
    <t xml:space="preserve">VOLVO </t>
  </si>
  <si>
    <t>FM9</t>
  </si>
  <si>
    <t>YV2J4CHC04B369045</t>
  </si>
  <si>
    <t>WGR60WL</t>
  </si>
  <si>
    <t>ciężarowy-śmieciarka</t>
  </si>
  <si>
    <t>09.12.2004</t>
  </si>
  <si>
    <t>17.12.2013</t>
  </si>
  <si>
    <t>MEGA Drop</t>
  </si>
  <si>
    <t>SIDE 600D</t>
  </si>
  <si>
    <t>VLGP96VBAM2010861</t>
  </si>
  <si>
    <t>WGRT636</t>
  </si>
  <si>
    <t>pojazd typu wózek</t>
  </si>
  <si>
    <t>03.07.2008</t>
  </si>
  <si>
    <t>01.07.2013</t>
  </si>
  <si>
    <t>AWROL</t>
  </si>
  <si>
    <t>D734</t>
  </si>
  <si>
    <t>SU90D734008AW1002</t>
  </si>
  <si>
    <t>WGRT485</t>
  </si>
  <si>
    <t>03.11.2008</t>
  </si>
  <si>
    <t>FIAT Scudo</t>
  </si>
  <si>
    <t>2.0 JTD</t>
  </si>
  <si>
    <t>ZFA22000086179704</t>
  </si>
  <si>
    <t>WGR3W04</t>
  </si>
  <si>
    <t>samochód ciężarowy</t>
  </si>
  <si>
    <t>04.04.2005</t>
  </si>
  <si>
    <t>19.11.2013</t>
  </si>
  <si>
    <t>Volvo</t>
  </si>
  <si>
    <t>FL6H</t>
  </si>
  <si>
    <t>YV2EEL0A06B416795</t>
  </si>
  <si>
    <t>WGR 3W11</t>
  </si>
  <si>
    <t>specjalny zamiatarka</t>
  </si>
  <si>
    <t>06.12.2005</t>
  </si>
  <si>
    <t xml:space="preserve">New Holland </t>
  </si>
  <si>
    <t>MH City N09</t>
  </si>
  <si>
    <t>N8LB03521</t>
  </si>
  <si>
    <t>koparka</t>
  </si>
  <si>
    <t>Komatsu</t>
  </si>
  <si>
    <t>WB 93R2</t>
  </si>
  <si>
    <t>93F26651</t>
  </si>
  <si>
    <t>Koparko-ładowarka</t>
  </si>
  <si>
    <t>Łyżka</t>
  </si>
  <si>
    <t>WB93S5</t>
  </si>
  <si>
    <t>F00340</t>
  </si>
  <si>
    <t>F00344</t>
  </si>
  <si>
    <t>Kramer</t>
  </si>
  <si>
    <t>ładowarka</t>
  </si>
  <si>
    <t>24.07.2014</t>
  </si>
  <si>
    <t>DAF</t>
  </si>
  <si>
    <t>CF85</t>
  </si>
  <si>
    <t>XLRAT85MC0E878940</t>
  </si>
  <si>
    <t>16.08.2010</t>
  </si>
  <si>
    <t>Elbo</t>
  </si>
  <si>
    <t>SU9PCBHWEA0EB1143</t>
  </si>
  <si>
    <t>przyczepa wywrotka</t>
  </si>
  <si>
    <t>13.08.2010</t>
  </si>
  <si>
    <t>223-AXL1A-07</t>
  </si>
  <si>
    <t>ZFA22300005513131</t>
  </si>
  <si>
    <t>WGR 4X01</t>
  </si>
  <si>
    <t>OSOBOWY</t>
  </si>
  <si>
    <t>14.05.2007</t>
  </si>
  <si>
    <t>autoalarm</t>
  </si>
  <si>
    <t>z VAT</t>
  </si>
  <si>
    <t xml:space="preserve">NEW HOLLAND </t>
  </si>
  <si>
    <t>T5060</t>
  </si>
  <si>
    <t>Z9JH15096</t>
  </si>
  <si>
    <t>WGR 55YJ</t>
  </si>
  <si>
    <t>10.12.2009</t>
  </si>
  <si>
    <t>Pług odsnieżny PUV 2600/2800</t>
  </si>
  <si>
    <t xml:space="preserve">Sprężarka przewoźna powietrzna </t>
  </si>
  <si>
    <t>C-42</t>
  </si>
  <si>
    <t>WCA1D111081730038</t>
  </si>
  <si>
    <t>WGRT470</t>
  </si>
  <si>
    <t>sprężarka</t>
  </si>
  <si>
    <t>27.08.2008</t>
  </si>
  <si>
    <t>27.08.2012</t>
  </si>
  <si>
    <t>CIĄGNIK OGRODOWY TZ 4K-14</t>
  </si>
  <si>
    <t>TZ 4K-14</t>
  </si>
  <si>
    <t>zakupiony  w 2004r.</t>
  </si>
  <si>
    <t>Fiat</t>
  </si>
  <si>
    <t>Doblo Cargo</t>
  </si>
  <si>
    <t>ZFA22300005391219</t>
  </si>
  <si>
    <t>WGR4Y18</t>
  </si>
  <si>
    <t>11.04.2006</t>
  </si>
  <si>
    <t>07.12.2013</t>
  </si>
  <si>
    <t>17.01.2014</t>
  </si>
  <si>
    <t>FA LF 55 z zabudową DARID T1M18</t>
  </si>
  <si>
    <t>XLRAE55GF7L331681</t>
  </si>
  <si>
    <t>WGR3Y15</t>
  </si>
  <si>
    <t>specjalny</t>
  </si>
  <si>
    <t>10.01.2008</t>
  </si>
  <si>
    <t>17.11.2013</t>
  </si>
  <si>
    <t>T5 1.9TDI</t>
  </si>
  <si>
    <t>WV1ZZZ7HZ4H006577</t>
  </si>
  <si>
    <t>WGR4Y19</t>
  </si>
  <si>
    <t>31.07.2003</t>
  </si>
  <si>
    <t>Presko</t>
  </si>
  <si>
    <t>NS 35</t>
  </si>
  <si>
    <t>RAP 079S</t>
  </si>
  <si>
    <t xml:space="preserve">naczepa </t>
  </si>
  <si>
    <t>11.04.1984</t>
  </si>
  <si>
    <t>RAP 183S</t>
  </si>
  <si>
    <t>przyczepa cięż.roln.</t>
  </si>
  <si>
    <t>25.09.1985</t>
  </si>
  <si>
    <t>FA</t>
  </si>
  <si>
    <t>XLRAE55GF8L344062</t>
  </si>
  <si>
    <t>WGR WC75</t>
  </si>
  <si>
    <t>25.08.2008</t>
  </si>
  <si>
    <t>22.08.2013</t>
  </si>
  <si>
    <t>T5 1,9TDI</t>
  </si>
  <si>
    <t>WV1ZZZ7JZ4X030928</t>
  </si>
  <si>
    <t>WGR WG79</t>
  </si>
  <si>
    <t>25.02.2004</t>
  </si>
  <si>
    <t>23.11.2013</t>
  </si>
  <si>
    <t>Volvo/Elbo</t>
  </si>
  <si>
    <t>FM6XR/K</t>
  </si>
  <si>
    <t>YV2JS02D18A677424</t>
  </si>
  <si>
    <t>WGR WS37</t>
  </si>
  <si>
    <t>cięząrowy przewóz innych ładunków</t>
  </si>
  <si>
    <t>18.06.2009</t>
  </si>
  <si>
    <t xml:space="preserve"> 2 kontenery</t>
  </si>
  <si>
    <t>Polkon</t>
  </si>
  <si>
    <t>PK 193</t>
  </si>
  <si>
    <t>SXGPK18339MPN1055</t>
  </si>
  <si>
    <t>WGR 84P9</t>
  </si>
  <si>
    <t>przyczepa do przewozu kontenerów</t>
  </si>
  <si>
    <t>FE 6XR</t>
  </si>
  <si>
    <t>YV2VBN0C19B540181</t>
  </si>
  <si>
    <t>01.07.2010</t>
  </si>
  <si>
    <t>LF55.220</t>
  </si>
  <si>
    <t>XLRAE55CFOL315243</t>
  </si>
  <si>
    <t>WZ 0768G</t>
  </si>
  <si>
    <t>ciężarowy, asenizacyjny</t>
  </si>
  <si>
    <t>23.01.2006</t>
  </si>
  <si>
    <t>rodzaj wartości (księgowa brutto - KB / odtworzeniowa - O)</t>
  </si>
  <si>
    <t>suma ubezpieczenia (wartość)</t>
  </si>
  <si>
    <t>Tabela nr 3 - Wykaz pojazdów Zakładu Usług Komunalnych w Warce Sp. z o.o.</t>
  </si>
  <si>
    <t>Suma ubezpieczenia (wartość pojazdu)</t>
  </si>
  <si>
    <t>Krótki opis szkód</t>
  </si>
  <si>
    <t>Suma wypłaconych odszkodowań</t>
  </si>
  <si>
    <t>Informacje o szkodach w ostatnich 3 latach</t>
  </si>
  <si>
    <t>INFORMACJA O MAJĄTKU TRWAŁYM</t>
  </si>
  <si>
    <t xml:space="preserve">Tabela nr 1 - Wykaz budynków i budowli Zakładu Usług Komunalnych w Warce Sp. z o. o. </t>
  </si>
  <si>
    <t>Tabela nr 4 - Szkodowość w zakładzie Usług komunanlych w Warce Sp. z o.o.</t>
  </si>
  <si>
    <t>Tabela nr 8</t>
  </si>
  <si>
    <t>Tabela nr 9</t>
  </si>
  <si>
    <t>Stacja uzdatniania wody - wieś Pilica</t>
  </si>
  <si>
    <t>Pompownia - dotacja</t>
  </si>
  <si>
    <t>oczyszczanie ścieków</t>
  </si>
  <si>
    <t>Pompownia - środki własne</t>
  </si>
  <si>
    <t>Warka, Przepompownia ścieków nr 1</t>
  </si>
  <si>
    <t>Warka, Przepompownia ścieków nr 2</t>
  </si>
  <si>
    <t>Krzyż z literami</t>
  </si>
  <si>
    <t>Serwer Dell T420</t>
  </si>
  <si>
    <t>Komputer, kasa fiskalna</t>
  </si>
  <si>
    <t>Urządzenie wielofunkcyjne HP Laser Jet Pro 400</t>
  </si>
  <si>
    <t>System alarmowy Stacja Paliw</t>
  </si>
  <si>
    <t>Dyktafon</t>
  </si>
  <si>
    <t>Drukarka HP Office Jet 6700</t>
  </si>
  <si>
    <t>UPS Fideltronic 1000VA/600W</t>
  </si>
  <si>
    <t>Aparat fotograficzny Fuji Fine Pix</t>
  </si>
  <si>
    <t>Grupa V</t>
  </si>
  <si>
    <t>grupa 014 (zbiory biblioteczne)</t>
  </si>
  <si>
    <t>Polisa I</t>
  </si>
  <si>
    <t>Polisa II</t>
  </si>
  <si>
    <t>Łącznie</t>
  </si>
  <si>
    <t>Srodki trwałe, urządzenia i wyposażenie</t>
  </si>
  <si>
    <t>Wartości na podstawie ewidencji środków trwałych</t>
  </si>
  <si>
    <t>Nazwa środka</t>
  </si>
  <si>
    <t>Numer
ewidencyjny</t>
  </si>
  <si>
    <t>KŚT</t>
  </si>
  <si>
    <t>Data przyjęcia</t>
  </si>
  <si>
    <t>Wartość początkowa
po zmianach</t>
  </si>
  <si>
    <t>Wsp.
modyf.</t>
  </si>
  <si>
    <t>Agregat prądotwórczy 3-FAZ</t>
  </si>
  <si>
    <t>5-331</t>
  </si>
  <si>
    <t>34-343</t>
  </si>
  <si>
    <t>AGREGAT PRĄDOTWÓRCZY G7TFH</t>
  </si>
  <si>
    <t>4-330</t>
  </si>
  <si>
    <t>343</t>
  </si>
  <si>
    <t>Kocioł gazowy Viessmana + palnik gazowy (61-105)</t>
  </si>
  <si>
    <t>59-103.</t>
  </si>
  <si>
    <t>310</t>
  </si>
  <si>
    <t>Kocioł gazowy Viessmana + palnik gazowy (62-106)</t>
  </si>
  <si>
    <t>58-102.</t>
  </si>
  <si>
    <t>Razem suma ubezpieczenia Grupa III</t>
  </si>
  <si>
    <t>ELEKTROZGRZEWARKA ZE SKANEREM</t>
  </si>
  <si>
    <t>111-468</t>
  </si>
  <si>
    <t>484</t>
  </si>
  <si>
    <t>Motospawarka G DCHN 220</t>
  </si>
  <si>
    <t>17-348</t>
  </si>
  <si>
    <t>48-484</t>
  </si>
  <si>
    <t>Przecinarka stal dpc 7331 Makita</t>
  </si>
  <si>
    <t>52-367</t>
  </si>
  <si>
    <t>413</t>
  </si>
  <si>
    <t>SERVER VE 200,MS WIN2003</t>
  </si>
  <si>
    <t>26-25</t>
  </si>
  <si>
    <t>491</t>
  </si>
  <si>
    <t>Sprężarka tłokowa HK 700-300</t>
  </si>
  <si>
    <t>37-50</t>
  </si>
  <si>
    <t>44-444</t>
  </si>
  <si>
    <t>Suszarka laboratoryjna</t>
  </si>
  <si>
    <t>40-39</t>
  </si>
  <si>
    <t>47-477</t>
  </si>
  <si>
    <t>47-46</t>
  </si>
  <si>
    <t xml:space="preserve">Razem suma ubezpieczenia Grupa IV * </t>
  </si>
  <si>
    <t>Grundomat 75P</t>
  </si>
  <si>
    <t>23-384</t>
  </si>
  <si>
    <t>58-582</t>
  </si>
  <si>
    <t>29-390.</t>
  </si>
  <si>
    <t>582</t>
  </si>
  <si>
    <t>Kompaktor Bomag BC 671RB z lemieszem</t>
  </si>
  <si>
    <t>31-392</t>
  </si>
  <si>
    <t>580</t>
  </si>
  <si>
    <t>Koparko ładowarka komatsu - łyżka</t>
  </si>
  <si>
    <t>4003</t>
  </si>
  <si>
    <t>Koparko-ładowarka Kramer 880 - osprzęt masz.</t>
  </si>
  <si>
    <t>25-386</t>
  </si>
  <si>
    <t>Kosa FS 240 C-E AutoCut 25-2</t>
  </si>
  <si>
    <t>37-398</t>
  </si>
  <si>
    <t>592</t>
  </si>
  <si>
    <t>Kosiarka spalinowa</t>
  </si>
  <si>
    <t>22-383</t>
  </si>
  <si>
    <t>59-592</t>
  </si>
  <si>
    <t>13-373</t>
  </si>
  <si>
    <t>Kosiarka spalinowa LM 5360</t>
  </si>
  <si>
    <t>8-368</t>
  </si>
  <si>
    <t>Kosiarka spalinowa P53-625D</t>
  </si>
  <si>
    <t>33-394</t>
  </si>
  <si>
    <t>Kosiarka VOTEX RM 1502S</t>
  </si>
  <si>
    <t>3-363.</t>
  </si>
  <si>
    <t>Łyżka do koparko-ładowarki Komatsu WB93 R2</t>
  </si>
  <si>
    <t>26-387</t>
  </si>
  <si>
    <t>9-451.</t>
  </si>
  <si>
    <t>581</t>
  </si>
  <si>
    <t>Młot udarowy obrotowy Makita HR 5211C</t>
  </si>
  <si>
    <t>38-399</t>
  </si>
  <si>
    <t>Opryskiwacz herbicydowy</t>
  </si>
  <si>
    <t>14-374.</t>
  </si>
  <si>
    <t>593</t>
  </si>
  <si>
    <t>Pilarka 445 15"</t>
  </si>
  <si>
    <t>32-393</t>
  </si>
  <si>
    <t>540</t>
  </si>
  <si>
    <t>Pług do odśnieżania "KACPER" PU-1700</t>
  </si>
  <si>
    <t>20-381</t>
  </si>
  <si>
    <t>5-365</t>
  </si>
  <si>
    <t>582-9</t>
  </si>
  <si>
    <t>Rębak - rozdrabniacz do gałęzi RTB13</t>
  </si>
  <si>
    <t>36-397</t>
  </si>
  <si>
    <t>Rozdrabniacz Kornik</t>
  </si>
  <si>
    <t>7-367</t>
  </si>
  <si>
    <t>58-580</t>
  </si>
  <si>
    <t>6-366</t>
  </si>
  <si>
    <t>Wiertnica horyzontalna Grundo Bore 400</t>
  </si>
  <si>
    <t>30-391.</t>
  </si>
  <si>
    <t>Wykaszarka 545RX</t>
  </si>
  <si>
    <t>35-396</t>
  </si>
  <si>
    <t>Wykaszarka spalinowa 343R</t>
  </si>
  <si>
    <t>28-389</t>
  </si>
  <si>
    <t>WYTWORNICA SOLANKI P2000 EURO</t>
  </si>
  <si>
    <t>15-364</t>
  </si>
  <si>
    <t>582-3</t>
  </si>
  <si>
    <t>Zagęszczarka</t>
  </si>
  <si>
    <t>12-372</t>
  </si>
  <si>
    <t>Zagęszczarka RPC 30/50 HATZ</t>
  </si>
  <si>
    <t>34-395</t>
  </si>
  <si>
    <t>Zamiatarka Limpar 102</t>
  </si>
  <si>
    <t>16-378</t>
  </si>
  <si>
    <t>Zamiatarka LIMPAR 102</t>
  </si>
  <si>
    <t>18-379</t>
  </si>
  <si>
    <t>19-380</t>
  </si>
  <si>
    <t xml:space="preserve">Razem suma ubezpieczenia Grupa V </t>
  </si>
  <si>
    <t>Instalacja AKPiA</t>
  </si>
  <si>
    <t>62-503</t>
  </si>
  <si>
    <t>610</t>
  </si>
  <si>
    <t>Instalacje elektryczne</t>
  </si>
  <si>
    <t>61-502</t>
  </si>
  <si>
    <t>Klimatyzator AC5S-3,2</t>
  </si>
  <si>
    <t>83-523</t>
  </si>
  <si>
    <t>653</t>
  </si>
  <si>
    <t>Kontener KP 7</t>
  </si>
  <si>
    <t>60-501/1</t>
  </si>
  <si>
    <t>681</t>
  </si>
  <si>
    <t>60-501/2</t>
  </si>
  <si>
    <t>60-501/3</t>
  </si>
  <si>
    <t>60-501/4</t>
  </si>
  <si>
    <t>60-501/5</t>
  </si>
  <si>
    <t>60-501/6</t>
  </si>
  <si>
    <t>60-501/7</t>
  </si>
  <si>
    <t>60-501/8</t>
  </si>
  <si>
    <t>60-501/9</t>
  </si>
  <si>
    <t>60-501/10</t>
  </si>
  <si>
    <t>60-501/12</t>
  </si>
  <si>
    <t>60-501/13</t>
  </si>
  <si>
    <t>60-501/14</t>
  </si>
  <si>
    <t>60-501/15</t>
  </si>
  <si>
    <t>60-501/16</t>
  </si>
  <si>
    <t>60-501/17</t>
  </si>
  <si>
    <t>60-501/18</t>
  </si>
  <si>
    <t>60-501/19</t>
  </si>
  <si>
    <t>60-501/20</t>
  </si>
  <si>
    <t>Kontener KP-7</t>
  </si>
  <si>
    <t>80-520</t>
  </si>
  <si>
    <t>81-521</t>
  </si>
  <si>
    <t>84-524</t>
  </si>
  <si>
    <t>85-525</t>
  </si>
  <si>
    <t>86-526</t>
  </si>
  <si>
    <t>87-527</t>
  </si>
  <si>
    <t>Kontener kryty KP 7 zielony</t>
  </si>
  <si>
    <t>77-517</t>
  </si>
  <si>
    <t>78-518</t>
  </si>
  <si>
    <t>Kontener na odpady KP-7</t>
  </si>
  <si>
    <t>47-488</t>
  </si>
  <si>
    <t>68-681</t>
  </si>
  <si>
    <t>48-489</t>
  </si>
  <si>
    <t>49-490</t>
  </si>
  <si>
    <t>50-491</t>
  </si>
  <si>
    <t>51-492</t>
  </si>
  <si>
    <t>kontener na odpady typ KP-7</t>
  </si>
  <si>
    <t>37-478</t>
  </si>
  <si>
    <t>38-479</t>
  </si>
  <si>
    <t>40-481</t>
  </si>
  <si>
    <t>41-482</t>
  </si>
  <si>
    <t>43-484</t>
  </si>
  <si>
    <t>44-485</t>
  </si>
  <si>
    <t>Kontener stalowy o pojemności 34 m3</t>
  </si>
  <si>
    <t>75-515.</t>
  </si>
  <si>
    <t>76-516.</t>
  </si>
  <si>
    <t>Kontener typu KP -33 do urządz. hakowego</t>
  </si>
  <si>
    <t>63-504</t>
  </si>
  <si>
    <t>Kontener typu KP-18 na gruz budowlany</t>
  </si>
  <si>
    <t>69-510</t>
  </si>
  <si>
    <t>70-511</t>
  </si>
  <si>
    <t>Kontener typu KP-33 do urządz. hakowego</t>
  </si>
  <si>
    <t>64-505</t>
  </si>
  <si>
    <t>65-506</t>
  </si>
  <si>
    <t>66-507</t>
  </si>
  <si>
    <t>67-508</t>
  </si>
  <si>
    <t>68-509</t>
  </si>
  <si>
    <t>KONTENERY KP-7 5SZTX3538,00</t>
  </si>
  <si>
    <t>35-476</t>
  </si>
  <si>
    <t>Pojemnik KP 7 - 4 szt</t>
  </si>
  <si>
    <t>406</t>
  </si>
  <si>
    <t>Pojemnik KP 7 - 7 szt</t>
  </si>
  <si>
    <t>407</t>
  </si>
  <si>
    <t>Pojemnik na odpady KP -7 1 szt.</t>
  </si>
  <si>
    <t>53-494</t>
  </si>
  <si>
    <t>Pojemnik na odpady KP-7</t>
  </si>
  <si>
    <t>52-493</t>
  </si>
  <si>
    <t>71-512</t>
  </si>
  <si>
    <t>72-513</t>
  </si>
  <si>
    <t>73-514</t>
  </si>
  <si>
    <t>Pojemnik na odpady KP-7 1 szt.</t>
  </si>
  <si>
    <t>54-495</t>
  </si>
  <si>
    <t>55-496</t>
  </si>
  <si>
    <t>56-497</t>
  </si>
  <si>
    <t>57-498</t>
  </si>
  <si>
    <t>Pojemniki na odpady typu KP-7S - 5 szt</t>
  </si>
  <si>
    <t>36-477</t>
  </si>
  <si>
    <t>System alarmowy</t>
  </si>
  <si>
    <t>45-486</t>
  </si>
  <si>
    <t>62-624</t>
  </si>
  <si>
    <t>46-487</t>
  </si>
  <si>
    <t>Urządzenie do sys. kontr. pomar. zbior. paliw</t>
  </si>
  <si>
    <t>58-499</t>
  </si>
  <si>
    <t>66-664</t>
  </si>
  <si>
    <t>Zbiornik buforowy</t>
  </si>
  <si>
    <t>3-331.</t>
  </si>
  <si>
    <t>604</t>
  </si>
  <si>
    <t>Zbiornik wapna</t>
  </si>
  <si>
    <t>56-413</t>
  </si>
  <si>
    <t xml:space="preserve">Razem suma ubezpieczenia Grupa VI * </t>
  </si>
  <si>
    <t>Box s.100 z nadstawką</t>
  </si>
  <si>
    <t>29-28A</t>
  </si>
  <si>
    <t>808</t>
  </si>
  <si>
    <t>Box</t>
  </si>
  <si>
    <t>16-15 A</t>
  </si>
  <si>
    <t>Box s.100</t>
  </si>
  <si>
    <t>15-14 A</t>
  </si>
  <si>
    <t>Dowodowy analizator wydechu Alco-Sensor IV M</t>
  </si>
  <si>
    <t>17-16 A</t>
  </si>
  <si>
    <t>800</t>
  </si>
  <si>
    <t>DRUKARKA CANON I-990</t>
  </si>
  <si>
    <t>5-4</t>
  </si>
  <si>
    <t>803</t>
  </si>
  <si>
    <t>DRUKARKA HP LASERJET 1015</t>
  </si>
  <si>
    <t>6-5</t>
  </si>
  <si>
    <t>Korpus ściągacza</t>
  </si>
  <si>
    <t>15-375.</t>
  </si>
  <si>
    <t>14-13A</t>
  </si>
  <si>
    <t>Meble biurowe BOK</t>
  </si>
  <si>
    <t>21-20A</t>
  </si>
  <si>
    <t>Meble biurowe Kasa</t>
  </si>
  <si>
    <t>22-21A</t>
  </si>
  <si>
    <t>Pawilon kontenerowy</t>
  </si>
  <si>
    <t>13-12 A</t>
  </si>
  <si>
    <t>806</t>
  </si>
  <si>
    <t>Podnośnik RC LHH 35</t>
  </si>
  <si>
    <t>12-11A</t>
  </si>
  <si>
    <t>80-808</t>
  </si>
  <si>
    <t>Sejf kasowy TG-4GB/O/CMM</t>
  </si>
  <si>
    <t>20-19A</t>
  </si>
  <si>
    <t>Spektrofotometr DR3900</t>
  </si>
  <si>
    <t>26-25A</t>
  </si>
  <si>
    <t>801</t>
  </si>
  <si>
    <t>Stojak rowerowy 05.050.1.sc.5</t>
  </si>
  <si>
    <t>24-23A</t>
  </si>
  <si>
    <t>25-24A</t>
  </si>
  <si>
    <t>Ściągacz 2-ramienny Kukko 650x300mm</t>
  </si>
  <si>
    <t>27-26A</t>
  </si>
  <si>
    <t xml:space="preserve">Razem suma ubezpieczenia Grupa VIII * </t>
  </si>
  <si>
    <t>RAZEM:</t>
  </si>
  <si>
    <t>System telemetrii na oczyszczalni ścieków Konary</t>
  </si>
  <si>
    <t>51-408</t>
  </si>
  <si>
    <t>62-629</t>
  </si>
  <si>
    <t>Oczyszczalnia Konary</t>
  </si>
  <si>
    <t>Przepływomierz ścieków oczyszczonych</t>
  </si>
  <si>
    <t>11-10</t>
  </si>
  <si>
    <t>80-800</t>
  </si>
  <si>
    <t>Agregat</t>
  </si>
  <si>
    <t>6-392</t>
  </si>
  <si>
    <t>Przepompownia ścieków nr 1</t>
  </si>
  <si>
    <t>52-409</t>
  </si>
  <si>
    <t>63</t>
  </si>
  <si>
    <t>Razem suma ubezpieczenia</t>
  </si>
  <si>
    <t>Typ
amortyzacji</t>
  </si>
  <si>
    <t>liniowa</t>
  </si>
  <si>
    <t>Tabela nr 5a</t>
  </si>
  <si>
    <t>Tabela nr 5b</t>
  </si>
  <si>
    <t>WGRVK26</t>
  </si>
  <si>
    <t>WGR2EL6</t>
  </si>
  <si>
    <t>WGRVH98</t>
  </si>
  <si>
    <t>WZ4469H</t>
  </si>
  <si>
    <t>FT CF 75</t>
  </si>
  <si>
    <t>XLRTE75PCOE793178</t>
  </si>
  <si>
    <t>ZFA25000001160768</t>
  </si>
  <si>
    <t>ciężarowy, wywóz śmieci</t>
  </si>
  <si>
    <t>15.11.2007</t>
  </si>
  <si>
    <t>26.03.2014</t>
  </si>
  <si>
    <t>26.04.2007</t>
  </si>
  <si>
    <t>13.06.2014</t>
  </si>
  <si>
    <t>11800 km</t>
  </si>
  <si>
    <t>96820 km</t>
  </si>
  <si>
    <t>02.04.2013</t>
  </si>
  <si>
    <t>15.06.2014</t>
  </si>
  <si>
    <t>15.05.2014</t>
  </si>
  <si>
    <t>17.05.2015</t>
  </si>
  <si>
    <t>20.02.2014</t>
  </si>
  <si>
    <t>21.08.2014</t>
  </si>
  <si>
    <t>10.04.2014</t>
  </si>
  <si>
    <t>18.01.2014</t>
  </si>
  <si>
    <t>03.04.2015</t>
  </si>
  <si>
    <t>296505 km</t>
  </si>
  <si>
    <t>1350 mth</t>
  </si>
  <si>
    <t>260376 km</t>
  </si>
  <si>
    <t>157880 km</t>
  </si>
  <si>
    <t>156818 km</t>
  </si>
  <si>
    <t>37820 km</t>
  </si>
  <si>
    <t>09.05.2014</t>
  </si>
  <si>
    <t>10.04.2015</t>
  </si>
  <si>
    <t>06.02.2014</t>
  </si>
  <si>
    <t>08.03.2014</t>
  </si>
  <si>
    <t>02.07.2014</t>
  </si>
  <si>
    <t>4000 mth</t>
  </si>
  <si>
    <t>9482 mth</t>
  </si>
  <si>
    <t>6824 mth</t>
  </si>
  <si>
    <t>6700 mth</t>
  </si>
  <si>
    <t>4110 mth</t>
  </si>
  <si>
    <t>35575 km</t>
  </si>
  <si>
    <t>231693 km</t>
  </si>
  <si>
    <t>3413 mth</t>
  </si>
  <si>
    <t>101786 km</t>
  </si>
  <si>
    <t>77850 km</t>
  </si>
  <si>
    <t>192500 km</t>
  </si>
  <si>
    <t>168668 km</t>
  </si>
  <si>
    <t>65200 km</t>
  </si>
  <si>
    <t>26.10.2013</t>
  </si>
  <si>
    <t>11.02.2014</t>
  </si>
  <si>
    <t>12900 km</t>
  </si>
  <si>
    <t>202529 km</t>
  </si>
  <si>
    <t>Kosze</t>
  </si>
  <si>
    <t>AC</t>
  </si>
  <si>
    <t>Firma wykonuje inwestycje i prowadzi działalność na terenie całej Gminy i miasta</t>
  </si>
  <si>
    <t>WB3927H</t>
  </si>
  <si>
    <t xml:space="preserve">Fiat </t>
  </si>
  <si>
    <t>Ducato</t>
  </si>
  <si>
    <t>pojazd leasingowany</t>
  </si>
  <si>
    <t xml:space="preserve">KB </t>
  </si>
  <si>
    <t>Wartość początkowa</t>
  </si>
  <si>
    <r>
      <rPr>
        <sz val="10"/>
        <rFont val="Arial"/>
        <family val="2"/>
      </rPr>
      <t>MODERNIZACJA KOTŁOWNI GAZOWEJ WARSZAWSKA 28</t>
    </r>
  </si>
  <si>
    <r>
      <rPr>
        <sz val="10"/>
        <rFont val="Arial"/>
        <family val="2"/>
      </rPr>
      <t>MODERNIZACJA KOTŁOWNI UL.POLNA 19A</t>
    </r>
  </si>
  <si>
    <t>Gmina Warka</t>
  </si>
  <si>
    <t>uszkodzenie pojazdu wskutek uderzenia kamieniem w czasie koszenia trawy</t>
  </si>
  <si>
    <t>Ryzyko</t>
  </si>
  <si>
    <t>OC ogólne</t>
  </si>
  <si>
    <t>zalanie lokalu mieszkalnego i silnika hydroforu wskutek awarii armatury przyłącza wodociągowego</t>
  </si>
  <si>
    <t>Zniszczenie ubrań podczas prania wskutek awarii sieci wodociągowej</t>
  </si>
  <si>
    <t>OC komunikacyjne</t>
  </si>
  <si>
    <t>Data szkody</t>
  </si>
  <si>
    <t>01.01.2014</t>
  </si>
  <si>
    <t>31.12.2015</t>
  </si>
  <si>
    <t>25.07.2014</t>
  </si>
  <si>
    <t>24.07.2016</t>
  </si>
  <si>
    <t>16.08.2014</t>
  </si>
  <si>
    <t>15.08.2016</t>
  </si>
  <si>
    <t>13.08.2014</t>
  </si>
  <si>
    <t>12.08.2016</t>
  </si>
  <si>
    <t>17.01.2016</t>
  </si>
  <si>
    <t>10.01.2014</t>
  </si>
  <si>
    <t>09.01.2016</t>
  </si>
  <si>
    <t>16.01.2016</t>
  </si>
  <si>
    <t>03.10.2014</t>
  </si>
  <si>
    <t>02.10.2016</t>
  </si>
  <si>
    <t>18.06.2014</t>
  </si>
  <si>
    <t>17.06.2016</t>
  </si>
  <si>
    <t>01.07.2014</t>
  </si>
  <si>
    <t>30.06.2016</t>
  </si>
  <si>
    <t>03.02.2014</t>
  </si>
  <si>
    <t>02.02.2016</t>
  </si>
  <si>
    <t>02.04.2014</t>
  </si>
  <si>
    <t>01.04.2016</t>
  </si>
  <si>
    <t>24.06.2014</t>
  </si>
  <si>
    <t>23.06.2016</t>
  </si>
  <si>
    <t>wartość (uwzględniona w sumie ubezpieczenia)</t>
  </si>
  <si>
    <t>ciężarowy do 3,5 ton</t>
  </si>
  <si>
    <t>samochód ciężarowy - zabudowa wywrotką z żurawiem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</si>
</sst>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d/mm/yyyy"/>
    <numFmt numFmtId="167" formatCode="#,##0.00\ &quot;zł&quot;"/>
    <numFmt numFmtId="168" formatCode="#,##0.00;\-#,##0.00;&quot;-&quot;??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9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hair"/>
      <right style="hair"/>
      <top/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>
        <color indexed="59"/>
      </left>
      <right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medium"/>
      <top/>
      <bottom/>
    </border>
    <border>
      <left style="thin">
        <color indexed="59"/>
      </left>
      <right/>
      <top/>
      <bottom style="thin">
        <color indexed="59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20" fillId="0" borderId="10" xfId="42" applyFont="1" applyFill="1" applyBorder="1" applyAlignment="1" applyProtection="1">
      <alignment wrapText="1"/>
      <protection/>
    </xf>
    <xf numFmtId="164" fontId="0" fillId="0" borderId="10" xfId="42" applyFont="1" applyFill="1" applyBorder="1" applyAlignment="1" applyProtection="1">
      <alignment horizontal="center" wrapText="1"/>
      <protection/>
    </xf>
    <xf numFmtId="165" fontId="20" fillId="0" borderId="10" xfId="68" applyFont="1" applyFill="1" applyBorder="1" applyAlignment="1" applyProtection="1">
      <alignment horizontal="right" wrapText="1"/>
      <protection/>
    </xf>
    <xf numFmtId="164" fontId="0" fillId="0" borderId="0" xfId="42" applyFont="1" applyFill="1" applyBorder="1" applyAlignment="1" applyProtection="1">
      <alignment/>
      <protection/>
    </xf>
    <xf numFmtId="164" fontId="20" fillId="0" borderId="11" xfId="42" applyFont="1" applyFill="1" applyBorder="1" applyAlignment="1" applyProtection="1">
      <alignment wrapText="1"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20" fillId="0" borderId="0" xfId="54" applyFont="1" applyFill="1">
      <alignment/>
      <protection/>
    </xf>
    <xf numFmtId="0" fontId="24" fillId="0" borderId="10" xfId="53" applyFont="1" applyFill="1" applyBorder="1" applyAlignment="1">
      <alignment horizontal="center" vertical="center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165" fontId="24" fillId="0" borderId="10" xfId="53" applyNumberFormat="1" applyFont="1" applyFill="1" applyBorder="1" applyAlignment="1">
      <alignment horizontal="center" vertical="center" wrapText="1"/>
      <protection/>
    </xf>
    <xf numFmtId="165" fontId="20" fillId="0" borderId="10" xfId="71" applyFont="1" applyFill="1" applyBorder="1" applyAlignment="1" applyProtection="1">
      <alignment horizontal="left" vertical="center"/>
      <protection/>
    </xf>
    <xf numFmtId="0" fontId="0" fillId="0" borderId="10" xfId="54" applyFill="1" applyBorder="1">
      <alignment/>
      <protection/>
    </xf>
    <xf numFmtId="0" fontId="20" fillId="0" borderId="0" xfId="54" applyFont="1">
      <alignment/>
      <protection/>
    </xf>
    <xf numFmtId="0" fontId="20" fillId="0" borderId="13" xfId="54" applyFont="1" applyBorder="1" applyAlignment="1">
      <alignment horizontal="center"/>
      <protection/>
    </xf>
    <xf numFmtId="0" fontId="20" fillId="0" borderId="14" xfId="54" applyFont="1" applyBorder="1" applyAlignment="1">
      <alignment horizontal="center"/>
      <protection/>
    </xf>
    <xf numFmtId="0" fontId="20" fillId="0" borderId="15" xfId="54" applyFont="1" applyBorder="1" applyAlignment="1">
      <alignment horizontal="center"/>
      <protection/>
    </xf>
    <xf numFmtId="0" fontId="20" fillId="0" borderId="10" xfId="54" applyFont="1" applyBorder="1">
      <alignment/>
      <protection/>
    </xf>
    <xf numFmtId="0" fontId="0" fillId="0" borderId="0" xfId="0" applyAlignment="1">
      <alignment horizontal="center"/>
    </xf>
    <xf numFmtId="0" fontId="25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wrapText="1"/>
    </xf>
    <xf numFmtId="166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166" fontId="22" fillId="0" borderId="16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65" fontId="0" fillId="0" borderId="0" xfId="68" applyAlignment="1">
      <alignment horizontal="right"/>
    </xf>
    <xf numFmtId="165" fontId="0" fillId="0" borderId="0" xfId="68" applyFill="1" applyBorder="1" applyAlignment="1">
      <alignment vertical="center" wrapText="1"/>
    </xf>
    <xf numFmtId="165" fontId="0" fillId="0" borderId="12" xfId="68" applyFill="1" applyBorder="1" applyAlignment="1">
      <alignment vertical="center" wrapText="1"/>
    </xf>
    <xf numFmtId="165" fontId="0" fillId="0" borderId="0" xfId="68" applyAlignment="1">
      <alignment horizontal="right" wrapText="1"/>
    </xf>
    <xf numFmtId="165" fontId="20" fillId="0" borderId="10" xfId="68" applyFont="1" applyFill="1" applyBorder="1" applyAlignment="1">
      <alignment vertical="center" wrapText="1"/>
    </xf>
    <xf numFmtId="165" fontId="0" fillId="0" borderId="0" xfId="0" applyNumberFormat="1" applyFont="1" applyFill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165" fontId="23" fillId="0" borderId="16" xfId="68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68" applyFill="1" applyBorder="1" applyAlignment="1">
      <alignment horizontal="right" vertical="center" wrapText="1"/>
    </xf>
    <xf numFmtId="165" fontId="0" fillId="0" borderId="10" xfId="68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65" fontId="0" fillId="0" borderId="10" xfId="68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165" fontId="0" fillId="0" borderId="17" xfId="68" applyFill="1" applyBorder="1" applyAlignment="1" applyProtection="1">
      <alignment/>
      <protection/>
    </xf>
    <xf numFmtId="165" fontId="0" fillId="0" borderId="10" xfId="68" applyFill="1" applyBorder="1" applyAlignment="1" applyProtection="1">
      <alignment vertical="center" wrapText="1"/>
      <protection/>
    </xf>
    <xf numFmtId="0" fontId="23" fillId="0" borderId="10" xfId="53" applyFont="1" applyFill="1" applyBorder="1" applyAlignment="1">
      <alignment horizontal="center" vertical="center"/>
      <protection/>
    </xf>
    <xf numFmtId="165" fontId="0" fillId="0" borderId="10" xfId="7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wrapText="1"/>
    </xf>
    <xf numFmtId="0" fontId="0" fillId="0" borderId="10" xfId="54" applyFont="1" applyFill="1" applyBorder="1" applyAlignment="1">
      <alignment wrapText="1"/>
      <protection/>
    </xf>
    <xf numFmtId="165" fontId="0" fillId="0" borderId="10" xfId="7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1" xfId="54" applyFill="1" applyBorder="1" applyAlignment="1">
      <alignment horizontal="center"/>
      <protection/>
    </xf>
    <xf numFmtId="0" fontId="0" fillId="0" borderId="11" xfId="54" applyFont="1" applyFill="1" applyBorder="1">
      <alignment/>
      <protection/>
    </xf>
    <xf numFmtId="4" fontId="0" fillId="0" borderId="11" xfId="54" applyNumberFormat="1" applyFill="1" applyBorder="1">
      <alignment/>
      <protection/>
    </xf>
    <xf numFmtId="0" fontId="0" fillId="0" borderId="10" xfId="54" applyFill="1" applyBorder="1" applyAlignment="1">
      <alignment horizontal="center"/>
      <protection/>
    </xf>
    <xf numFmtId="4" fontId="0" fillId="0" borderId="10" xfId="54" applyNumberFormat="1" applyFill="1" applyBorder="1">
      <alignment/>
      <protection/>
    </xf>
    <xf numFmtId="4" fontId="0" fillId="0" borderId="11" xfId="54" applyNumberFormat="1" applyFill="1" applyBorder="1" applyAlignment="1">
      <alignment horizontal="right"/>
      <protection/>
    </xf>
    <xf numFmtId="0" fontId="0" fillId="0" borderId="10" xfId="54" applyFont="1" applyFill="1" applyBorder="1">
      <alignment/>
      <protection/>
    </xf>
    <xf numFmtId="4" fontId="0" fillId="0" borderId="10" xfId="54" applyNumberFormat="1" applyFill="1" applyBorder="1" applyAlignment="1">
      <alignment horizontal="right"/>
      <protection/>
    </xf>
    <xf numFmtId="0" fontId="0" fillId="0" borderId="0" xfId="54" applyFont="1" applyFill="1">
      <alignment/>
      <protection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0" fillId="0" borderId="16" xfId="59" applyFont="1" applyFill="1" applyBorder="1" applyAlignment="1">
      <alignment wrapText="1"/>
      <protection/>
    </xf>
    <xf numFmtId="0" fontId="0" fillId="0" borderId="16" xfId="59" applyNumberFormat="1" applyFont="1" applyFill="1" applyBorder="1" applyAlignment="1">
      <alignment horizontal="center" vertical="center" wrapText="1"/>
      <protection/>
    </xf>
    <xf numFmtId="49" fontId="0" fillId="0" borderId="16" xfId="59" applyNumberFormat="1" applyFont="1" applyFill="1" applyBorder="1" applyAlignment="1">
      <alignment horizontal="left" vertical="center" wrapText="1"/>
      <protection/>
    </xf>
    <xf numFmtId="0" fontId="0" fillId="0" borderId="16" xfId="59" applyFont="1" applyFill="1" applyBorder="1" applyAlignment="1">
      <alignment wrapText="1"/>
      <protection/>
    </xf>
    <xf numFmtId="49" fontId="0" fillId="0" borderId="16" xfId="59" applyNumberFormat="1" applyFont="1" applyFill="1" applyBorder="1" applyAlignment="1">
      <alignment horizontal="left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vertical="center" wrapText="1"/>
      <protection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vertical="center" wrapText="1"/>
    </xf>
    <xf numFmtId="165" fontId="0" fillId="0" borderId="0" xfId="68" applyAlignment="1">
      <alignment wrapText="1"/>
    </xf>
    <xf numFmtId="165" fontId="0" fillId="0" borderId="16" xfId="68" applyFill="1" applyBorder="1" applyAlignment="1">
      <alignment vertical="center" wrapText="1"/>
    </xf>
    <xf numFmtId="165" fontId="0" fillId="0" borderId="16" xfId="68" applyFill="1" applyBorder="1" applyAlignment="1">
      <alignment wrapText="1"/>
    </xf>
    <xf numFmtId="165" fontId="0" fillId="0" borderId="16" xfId="68" applyFill="1" applyBorder="1" applyAlignment="1" applyProtection="1">
      <alignment vertical="center" wrapText="1"/>
      <protection/>
    </xf>
    <xf numFmtId="165" fontId="0" fillId="0" borderId="16" xfId="68" applyFill="1" applyBorder="1" applyAlignment="1">
      <alignment horizontal="right" wrapText="1"/>
    </xf>
    <xf numFmtId="0" fontId="20" fillId="25" borderId="16" xfId="0" applyFont="1" applyFill="1" applyBorder="1" applyAlignment="1">
      <alignment horizontal="center"/>
    </xf>
    <xf numFmtId="165" fontId="20" fillId="25" borderId="16" xfId="68" applyFont="1" applyFill="1" applyBorder="1" applyAlignment="1">
      <alignment horizontal="right"/>
    </xf>
    <xf numFmtId="0" fontId="0" fillId="0" borderId="0" xfId="56" applyFill="1" applyAlignment="1">
      <alignment vertical="center"/>
      <protection/>
    </xf>
    <xf numFmtId="44" fontId="0" fillId="0" borderId="0" xfId="72" applyFont="1" applyFill="1" applyAlignment="1">
      <alignment vertical="center"/>
    </xf>
    <xf numFmtId="0" fontId="32" fillId="0" borderId="0" xfId="56" applyFont="1" applyFill="1" applyBorder="1" applyAlignment="1">
      <alignment horizontal="right" vertical="center"/>
      <protection/>
    </xf>
    <xf numFmtId="0" fontId="33" fillId="0" borderId="0" xfId="56" applyFont="1" applyFill="1" applyAlignment="1">
      <alignment horizontal="right" vertical="center"/>
      <protection/>
    </xf>
    <xf numFmtId="0" fontId="0" fillId="0" borderId="0" xfId="56">
      <alignment/>
      <protection/>
    </xf>
    <xf numFmtId="0" fontId="32" fillId="0" borderId="0" xfId="56" applyFont="1" applyFill="1" applyBorder="1" applyAlignment="1">
      <alignment horizontal="left" vertical="center"/>
      <protection/>
    </xf>
    <xf numFmtId="0" fontId="34" fillId="0" borderId="0" xfId="56" applyFont="1" applyFill="1" applyBorder="1" applyAlignment="1">
      <alignment horizontal="left" vertical="center"/>
      <protection/>
    </xf>
    <xf numFmtId="0" fontId="0" fillId="0" borderId="0" xfId="56" applyFill="1" applyAlignment="1">
      <alignment horizontal="center" vertical="center"/>
      <protection/>
    </xf>
    <xf numFmtId="0" fontId="35" fillId="0" borderId="0" xfId="56" applyFont="1" applyFill="1" applyAlignment="1">
      <alignment vertical="center"/>
      <protection/>
    </xf>
    <xf numFmtId="44" fontId="20" fillId="0" borderId="18" xfId="72" applyFont="1" applyFill="1" applyBorder="1" applyAlignment="1">
      <alignment horizontal="center" vertical="center" wrapText="1"/>
    </xf>
    <xf numFmtId="0" fontId="20" fillId="0" borderId="18" xfId="56" applyFont="1" applyFill="1" applyBorder="1" applyAlignment="1">
      <alignment horizontal="center" vertical="center" wrapText="1"/>
      <protection/>
    </xf>
    <xf numFmtId="0" fontId="31" fillId="0" borderId="19" xfId="56" applyFont="1" applyFill="1" applyBorder="1" applyAlignment="1">
      <alignment horizontal="center" vertical="center" wrapText="1"/>
      <protection/>
    </xf>
    <xf numFmtId="0" fontId="31" fillId="0" borderId="19" xfId="56" applyFont="1" applyFill="1" applyBorder="1" applyAlignment="1">
      <alignment horizontal="left" vertical="center" wrapText="1"/>
      <protection/>
    </xf>
    <xf numFmtId="44" fontId="31" fillId="0" borderId="19" xfId="72" applyFont="1" applyFill="1" applyBorder="1" applyAlignment="1">
      <alignment horizontal="center" vertical="center" wrapText="1"/>
    </xf>
    <xf numFmtId="44" fontId="23" fillId="0" borderId="20" xfId="72" applyFont="1" applyFill="1" applyBorder="1" applyAlignment="1">
      <alignment horizontal="center" vertical="center" wrapText="1"/>
    </xf>
    <xf numFmtId="0" fontId="31" fillId="0" borderId="16" xfId="56" applyFont="1" applyFill="1" applyBorder="1" applyAlignment="1">
      <alignment horizontal="center" vertical="center" wrapText="1"/>
      <protection/>
    </xf>
    <xf numFmtId="0" fontId="31" fillId="0" borderId="16" xfId="58" applyFont="1" applyFill="1" applyBorder="1" applyAlignment="1">
      <alignment horizontal="left" vertical="center"/>
      <protection/>
    </xf>
    <xf numFmtId="0" fontId="31" fillId="0" borderId="16" xfId="58" applyFont="1" applyFill="1" applyBorder="1" applyAlignment="1">
      <alignment horizontal="left" vertical="center" wrapText="1"/>
      <protection/>
    </xf>
    <xf numFmtId="49" fontId="31" fillId="0" borderId="16" xfId="58" applyNumberFormat="1" applyFont="1" applyFill="1" applyBorder="1" applyAlignment="1">
      <alignment horizontal="left" vertical="center" wrapText="1"/>
      <protection/>
    </xf>
    <xf numFmtId="0" fontId="31" fillId="0" borderId="16" xfId="58" applyFont="1" applyFill="1" applyBorder="1" applyAlignment="1">
      <alignment horizontal="center" vertical="center"/>
      <protection/>
    </xf>
    <xf numFmtId="0" fontId="31" fillId="0" borderId="16" xfId="58" applyFont="1" applyFill="1" applyBorder="1" applyAlignment="1">
      <alignment horizontal="center" vertical="center" wrapText="1"/>
      <protection/>
    </xf>
    <xf numFmtId="3" fontId="31" fillId="0" borderId="16" xfId="58" applyNumberFormat="1" applyFont="1" applyFill="1" applyBorder="1" applyAlignment="1">
      <alignment horizontal="center" vertical="center"/>
      <protection/>
    </xf>
    <xf numFmtId="44" fontId="31" fillId="0" borderId="16" xfId="72" applyFont="1" applyFill="1" applyBorder="1" applyAlignment="1">
      <alignment horizontal="center" vertical="center" wrapText="1"/>
    </xf>
    <xf numFmtId="49" fontId="31" fillId="0" borderId="16" xfId="58" applyNumberFormat="1" applyFont="1" applyFill="1" applyBorder="1" applyAlignment="1">
      <alignment horizontal="left" vertical="center"/>
      <protection/>
    </xf>
    <xf numFmtId="3" fontId="31" fillId="0" borderId="16" xfId="58" applyNumberFormat="1" applyFont="1" applyFill="1" applyBorder="1" applyAlignment="1">
      <alignment horizontal="center" vertical="center" wrapText="1"/>
      <protection/>
    </xf>
    <xf numFmtId="0" fontId="31" fillId="0" borderId="16" xfId="58" applyFont="1" applyFill="1" applyBorder="1" applyAlignment="1" quotePrefix="1">
      <alignment horizontal="center" vertical="center"/>
      <protection/>
    </xf>
    <xf numFmtId="49" fontId="31" fillId="0" borderId="16" xfId="58" applyNumberFormat="1" applyFont="1" applyFill="1" applyBorder="1" applyAlignment="1" quotePrefix="1">
      <alignment horizontal="left" vertical="center"/>
      <protection/>
    </xf>
    <xf numFmtId="0" fontId="31" fillId="0" borderId="16" xfId="56" applyFont="1" applyFill="1" applyBorder="1" applyAlignment="1">
      <alignment vertical="center"/>
      <protection/>
    </xf>
    <xf numFmtId="44" fontId="31" fillId="0" borderId="16" xfId="72" applyFont="1" applyFill="1" applyBorder="1" applyAlignment="1">
      <alignment horizontal="center" vertical="center"/>
    </xf>
    <xf numFmtId="44" fontId="31" fillId="0" borderId="16" xfId="72" applyFont="1" applyFill="1" applyBorder="1" applyAlignment="1">
      <alignment vertical="center"/>
    </xf>
    <xf numFmtId="0" fontId="0" fillId="0" borderId="0" xfId="56" applyFill="1">
      <alignment/>
      <protection/>
    </xf>
    <xf numFmtId="0" fontId="31" fillId="0" borderId="0" xfId="54" applyFont="1" applyFill="1" applyAlignment="1">
      <alignment horizontal="left"/>
      <protection/>
    </xf>
    <xf numFmtId="0" fontId="31" fillId="0" borderId="21" xfId="58" applyFont="1" applyFill="1" applyBorder="1" applyAlignment="1">
      <alignment vertical="center"/>
      <protection/>
    </xf>
    <xf numFmtId="0" fontId="31" fillId="0" borderId="21" xfId="58" applyFont="1" applyFill="1" applyBorder="1" applyAlignment="1">
      <alignment horizontal="center" vertical="center" wrapText="1"/>
      <protection/>
    </xf>
    <xf numFmtId="0" fontId="31" fillId="0" borderId="21" xfId="58" applyFont="1" applyFill="1" applyBorder="1" applyAlignment="1">
      <alignment horizontal="center" vertical="center"/>
      <protection/>
    </xf>
    <xf numFmtId="49" fontId="31" fillId="0" borderId="16" xfId="54" applyNumberFormat="1" applyFont="1" applyFill="1" applyBorder="1" applyAlignment="1">
      <alignment horizontal="left" vertical="center"/>
      <protection/>
    </xf>
    <xf numFmtId="0" fontId="31" fillId="0" borderId="16" xfId="54" applyFont="1" applyFill="1" applyBorder="1" applyAlignment="1">
      <alignment horizontal="left"/>
      <protection/>
    </xf>
    <xf numFmtId="0" fontId="31" fillId="0" borderId="16" xfId="54" applyFont="1" applyFill="1" applyBorder="1" applyAlignment="1">
      <alignment/>
      <protection/>
    </xf>
    <xf numFmtId="0" fontId="31" fillId="0" borderId="16" xfId="54" applyFont="1" applyFill="1" applyBorder="1" applyAlignment="1">
      <alignment horizontal="center"/>
      <protection/>
    </xf>
    <xf numFmtId="49" fontId="31" fillId="0" borderId="16" xfId="54" applyNumberFormat="1" applyFont="1" applyFill="1" applyBorder="1" applyAlignment="1">
      <alignment horizontal="left" vertical="center" wrapText="1"/>
      <protection/>
    </xf>
    <xf numFmtId="0" fontId="31" fillId="0" borderId="16" xfId="54" applyFont="1" applyFill="1" applyBorder="1">
      <alignment/>
      <protection/>
    </xf>
    <xf numFmtId="0" fontId="31" fillId="0" borderId="16" xfId="54" applyFont="1" applyFill="1" applyBorder="1" applyAlignment="1">
      <alignment horizontal="center" wrapText="1"/>
      <protection/>
    </xf>
    <xf numFmtId="0" fontId="31" fillId="0" borderId="16" xfId="54" applyFont="1" applyFill="1" applyBorder="1" applyAlignment="1">
      <alignment wrapText="1"/>
      <protection/>
    </xf>
    <xf numFmtId="0" fontId="31" fillId="0" borderId="16" xfId="56" applyFont="1" applyFill="1" applyBorder="1" applyAlignment="1">
      <alignment vertical="center" wrapText="1"/>
      <protection/>
    </xf>
    <xf numFmtId="0" fontId="31" fillId="0" borderId="16" xfId="56" applyFont="1" applyFill="1" applyBorder="1" applyAlignment="1">
      <alignment horizontal="left" vertical="center" wrapText="1"/>
      <protection/>
    </xf>
    <xf numFmtId="0" fontId="31" fillId="0" borderId="22" xfId="56" applyFont="1" applyFill="1" applyBorder="1" applyAlignment="1">
      <alignment horizontal="center" vertical="center" wrapText="1"/>
      <protection/>
    </xf>
    <xf numFmtId="0" fontId="31" fillId="0" borderId="0" xfId="56" applyFont="1" applyFill="1" applyBorder="1" applyAlignment="1">
      <alignment horizontal="center" vertical="center" wrapText="1"/>
      <protection/>
    </xf>
    <xf numFmtId="0" fontId="31" fillId="0" borderId="0" xfId="56" applyFont="1" applyFill="1" applyBorder="1" applyAlignment="1">
      <alignment vertical="center"/>
      <protection/>
    </xf>
    <xf numFmtId="44" fontId="31" fillId="0" borderId="0" xfId="72" applyFont="1" applyFill="1" applyBorder="1" applyAlignment="1">
      <alignment vertical="center"/>
    </xf>
    <xf numFmtId="0" fontId="0" fillId="0" borderId="0" xfId="56" applyAlignment="1">
      <alignment horizontal="left"/>
      <protection/>
    </xf>
    <xf numFmtId="44" fontId="0" fillId="0" borderId="0" xfId="72" applyFont="1" applyAlignment="1">
      <alignment/>
    </xf>
    <xf numFmtId="0" fontId="34" fillId="0" borderId="0" xfId="0" applyFont="1" applyFill="1" applyAlignment="1">
      <alignment horizontal="left" vertical="center"/>
    </xf>
    <xf numFmtId="0" fontId="0" fillId="0" borderId="0" xfId="56" applyFont="1" applyAlignment="1">
      <alignment horizontal="center"/>
      <protection/>
    </xf>
    <xf numFmtId="0" fontId="0" fillId="0" borderId="0" xfId="56" applyFont="1" applyAlignment="1">
      <alignment wrapText="1"/>
      <protection/>
    </xf>
    <xf numFmtId="167" fontId="0" fillId="0" borderId="0" xfId="56" applyNumberFormat="1" applyFont="1" applyAlignment="1">
      <alignment horizontal="center" wrapText="1"/>
      <protection/>
    </xf>
    <xf numFmtId="0" fontId="0" fillId="0" borderId="0" xfId="56" applyFont="1" applyFill="1" applyAlignment="1">
      <alignment vertical="center"/>
      <protection/>
    </xf>
    <xf numFmtId="0" fontId="0" fillId="0" borderId="0" xfId="56" applyFont="1" applyFill="1" applyBorder="1" applyAlignment="1">
      <alignment vertical="center"/>
      <protection/>
    </xf>
    <xf numFmtId="0" fontId="20" fillId="0" borderId="16" xfId="56" applyFont="1" applyFill="1" applyBorder="1" applyAlignment="1">
      <alignment horizontal="center" vertical="center" wrapText="1"/>
      <protection/>
    </xf>
    <xf numFmtId="167" fontId="20" fillId="0" borderId="16" xfId="56" applyNumberFormat="1" applyFont="1" applyFill="1" applyBorder="1" applyAlignment="1">
      <alignment horizontal="center" vertical="center" wrapText="1"/>
      <protection/>
    </xf>
    <xf numFmtId="0" fontId="20" fillId="0" borderId="0" xfId="56" applyFont="1" applyAlignment="1">
      <alignment horizontal="right" wrapText="1"/>
      <protection/>
    </xf>
    <xf numFmtId="167" fontId="20" fillId="0" borderId="0" xfId="56" applyNumberFormat="1" applyFont="1" applyAlignment="1">
      <alignment horizontal="center" wrapText="1"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 applyAlignment="1">
      <alignment horizontal="left"/>
      <protection/>
    </xf>
    <xf numFmtId="0" fontId="36" fillId="0" borderId="0" xfId="0" applyFont="1" applyAlignment="1">
      <alignment/>
    </xf>
    <xf numFmtId="167" fontId="0" fillId="0" borderId="0" xfId="0" applyNumberFormat="1" applyAlignment="1">
      <alignment/>
    </xf>
    <xf numFmtId="165" fontId="20" fillId="0" borderId="10" xfId="68" applyFont="1" applyFill="1" applyBorder="1" applyAlignment="1">
      <alignment horizontal="center" vertical="center" wrapText="1"/>
    </xf>
    <xf numFmtId="165" fontId="20" fillId="0" borderId="11" xfId="68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26" borderId="0" xfId="0" applyFill="1" applyAlignment="1">
      <alignment/>
    </xf>
    <xf numFmtId="0" fontId="0" fillId="0" borderId="19" xfId="0" applyFill="1" applyBorder="1" applyAlignment="1">
      <alignment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4" fontId="0" fillId="0" borderId="21" xfId="0" applyNumberForma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1" fillId="0" borderId="0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vertical="center"/>
    </xf>
    <xf numFmtId="49" fontId="29" fillId="0" borderId="16" xfId="0" applyNumberFormat="1" applyFont="1" applyFill="1" applyBorder="1" applyAlignment="1">
      <alignment horizontal="center" vertical="center"/>
    </xf>
    <xf numFmtId="14" fontId="29" fillId="0" borderId="16" xfId="0" applyNumberFormat="1" applyFont="1" applyFill="1" applyBorder="1" applyAlignment="1">
      <alignment horizontal="center" vertical="center"/>
    </xf>
    <xf numFmtId="168" fontId="29" fillId="0" borderId="16" xfId="0" applyNumberFormat="1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49" fontId="30" fillId="0" borderId="23" xfId="0" applyNumberFormat="1" applyFont="1" applyFill="1" applyBorder="1" applyAlignment="1">
      <alignment vertical="center"/>
    </xf>
    <xf numFmtId="168" fontId="30" fillId="27" borderId="24" xfId="0" applyNumberFormat="1" applyFont="1" applyFill="1" applyBorder="1" applyAlignment="1">
      <alignment vertical="center"/>
    </xf>
    <xf numFmtId="0" fontId="29" fillId="0" borderId="25" xfId="0" applyFont="1" applyFill="1" applyBorder="1" applyAlignment="1">
      <alignment vertical="center"/>
    </xf>
    <xf numFmtId="49" fontId="29" fillId="0" borderId="25" xfId="0" applyNumberFormat="1" applyFont="1" applyFill="1" applyBorder="1" applyAlignment="1">
      <alignment vertical="center"/>
    </xf>
    <xf numFmtId="49" fontId="29" fillId="0" borderId="25" xfId="0" applyNumberFormat="1" applyFont="1" applyFill="1" applyBorder="1" applyAlignment="1">
      <alignment horizontal="center" vertical="center"/>
    </xf>
    <xf numFmtId="14" fontId="29" fillId="0" borderId="25" xfId="0" applyNumberFormat="1" applyFont="1" applyFill="1" applyBorder="1" applyAlignment="1">
      <alignment horizontal="center" vertical="center"/>
    </xf>
    <xf numFmtId="168" fontId="29" fillId="0" borderId="26" xfId="0" applyNumberFormat="1" applyFont="1" applyFill="1" applyBorder="1" applyAlignment="1">
      <alignment vertical="center"/>
    </xf>
    <xf numFmtId="168" fontId="30" fillId="27" borderId="27" xfId="0" applyNumberFormat="1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49" fontId="29" fillId="0" borderId="28" xfId="0" applyNumberFormat="1" applyFont="1" applyFill="1" applyBorder="1" applyAlignment="1">
      <alignment vertical="center"/>
    </xf>
    <xf numFmtId="168" fontId="29" fillId="0" borderId="23" xfId="0" applyNumberFormat="1" applyFont="1" applyFill="1" applyBorder="1" applyAlignment="1">
      <alignment vertical="center"/>
    </xf>
    <xf numFmtId="168" fontId="29" fillId="0" borderId="25" xfId="0" applyNumberFormat="1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49" fontId="29" fillId="0" borderId="23" xfId="0" applyNumberFormat="1" applyFont="1" applyFill="1" applyBorder="1" applyAlignment="1">
      <alignment vertical="center"/>
    </xf>
    <xf numFmtId="168" fontId="29" fillId="28" borderId="26" xfId="0" applyNumberFormat="1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49" fontId="29" fillId="0" borderId="21" xfId="0" applyNumberFormat="1" applyFont="1" applyFill="1" applyBorder="1" applyAlignment="1">
      <alignment vertical="center"/>
    </xf>
    <xf numFmtId="49" fontId="29" fillId="0" borderId="21" xfId="0" applyNumberFormat="1" applyFont="1" applyFill="1" applyBorder="1" applyAlignment="1">
      <alignment horizontal="center" vertical="center"/>
    </xf>
    <xf numFmtId="14" fontId="29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20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29" fillId="28" borderId="16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4" fontId="20" fillId="0" borderId="27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45" fillId="29" borderId="28" xfId="0" applyFont="1" applyFill="1" applyBorder="1" applyAlignment="1">
      <alignment horizontal="center" vertical="center" wrapText="1"/>
    </xf>
    <xf numFmtId="0" fontId="29" fillId="30" borderId="28" xfId="0" applyFont="1" applyFill="1" applyBorder="1" applyAlignment="1">
      <alignment horizontal="right" vertical="center"/>
    </xf>
    <xf numFmtId="168" fontId="29" fillId="30" borderId="28" xfId="0" applyNumberFormat="1" applyFont="1" applyFill="1" applyBorder="1" applyAlignment="1">
      <alignment vertical="center"/>
    </xf>
    <xf numFmtId="0" fontId="31" fillId="0" borderId="0" xfId="56" applyFont="1" applyFill="1" applyBorder="1" applyAlignment="1">
      <alignment horizontal="center" vertical="center"/>
      <protection/>
    </xf>
    <xf numFmtId="4" fontId="20" fillId="0" borderId="10" xfId="54" applyNumberFormat="1" applyFont="1" applyFill="1" applyBorder="1">
      <alignment/>
      <protection/>
    </xf>
    <xf numFmtId="4" fontId="20" fillId="0" borderId="0" xfId="54" applyNumberFormat="1" applyFont="1" applyFill="1">
      <alignment/>
      <protection/>
    </xf>
    <xf numFmtId="165" fontId="0" fillId="0" borderId="16" xfId="68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5" fontId="0" fillId="0" borderId="10" xfId="68" applyFont="1" applyFill="1" applyBorder="1" applyAlignment="1" applyProtection="1">
      <alignment vertical="center"/>
      <protection/>
    </xf>
    <xf numFmtId="0" fontId="38" fillId="0" borderId="16" xfId="56" applyFont="1" applyFill="1" applyBorder="1" applyAlignment="1">
      <alignment horizontal="center" vertical="center" wrapText="1"/>
      <protection/>
    </xf>
    <xf numFmtId="168" fontId="29" fillId="0" borderId="21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" fontId="20" fillId="0" borderId="2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left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65" fontId="25" fillId="0" borderId="16" xfId="68" applyFont="1" applyFill="1" applyBorder="1" applyAlignment="1">
      <alignment horizontal="right" vertical="center" wrapText="1"/>
    </xf>
    <xf numFmtId="4" fontId="0" fillId="0" borderId="0" xfId="54" applyNumberFormat="1">
      <alignment/>
      <protection/>
    </xf>
    <xf numFmtId="14" fontId="27" fillId="0" borderId="16" xfId="56" applyNumberFormat="1" applyFont="1" applyFill="1" applyBorder="1" applyAlignment="1">
      <alignment horizontal="center" vertical="center" wrapText="1"/>
      <protection/>
    </xf>
    <xf numFmtId="0" fontId="0" fillId="0" borderId="16" xfId="56" applyFont="1" applyFill="1" applyBorder="1" applyAlignment="1">
      <alignment horizontal="center" vertical="center" wrapText="1"/>
      <protection/>
    </xf>
    <xf numFmtId="167" fontId="0" fillId="0" borderId="16" xfId="56" applyNumberFormat="1" applyFont="1" applyFill="1" applyBorder="1" applyAlignment="1">
      <alignment horizontal="center" vertical="center" wrapText="1"/>
      <protection/>
    </xf>
    <xf numFmtId="2" fontId="0" fillId="0" borderId="16" xfId="56" applyNumberFormat="1" applyFont="1" applyFill="1" applyBorder="1" applyAlignment="1">
      <alignment vertical="center" wrapText="1"/>
      <protection/>
    </xf>
    <xf numFmtId="0" fontId="31" fillId="0" borderId="16" xfId="56" applyFont="1" applyFill="1" applyBorder="1" applyAlignment="1">
      <alignment horizontal="center" vertical="center"/>
      <protection/>
    </xf>
    <xf numFmtId="0" fontId="37" fillId="0" borderId="19" xfId="56" applyFont="1" applyFill="1" applyBorder="1" applyAlignment="1">
      <alignment horizontal="center" vertical="center" wrapText="1"/>
      <protection/>
    </xf>
    <xf numFmtId="0" fontId="31" fillId="0" borderId="19" xfId="56" applyFont="1" applyFill="1" applyBorder="1" applyAlignment="1">
      <alignment horizontal="center" vertical="center"/>
      <protection/>
    </xf>
    <xf numFmtId="0" fontId="0" fillId="0" borderId="0" xfId="56" applyAlignment="1">
      <alignment horizontal="center"/>
      <protection/>
    </xf>
    <xf numFmtId="44" fontId="23" fillId="0" borderId="16" xfId="72" applyFont="1" applyFill="1" applyBorder="1" applyAlignment="1">
      <alignment horizontal="center"/>
    </xf>
    <xf numFmtId="44" fontId="31" fillId="0" borderId="16" xfId="72" applyFont="1" applyFill="1" applyBorder="1" applyAlignment="1">
      <alignment vertical="center" wrapText="1"/>
    </xf>
    <xf numFmtId="6" fontId="31" fillId="0" borderId="0" xfId="72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16" xfId="0" applyFont="1" applyFill="1" applyBorder="1" applyAlignment="1">
      <alignment horizontal="center" vertical="center" wrapText="1"/>
    </xf>
    <xf numFmtId="165" fontId="0" fillId="0" borderId="16" xfId="68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left" vertical="center" wrapText="1"/>
    </xf>
    <xf numFmtId="0" fontId="20" fillId="26" borderId="22" xfId="0" applyFont="1" applyFill="1" applyBorder="1" applyAlignment="1">
      <alignment horizontal="left" vertical="center" wrapText="1"/>
    </xf>
    <xf numFmtId="0" fontId="20" fillId="26" borderId="29" xfId="0" applyFont="1" applyFill="1" applyBorder="1" applyAlignment="1">
      <alignment horizontal="left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11" borderId="10" xfId="0" applyFont="1" applyFill="1" applyBorder="1" applyAlignment="1">
      <alignment horizontal="center" vertical="center" wrapText="1"/>
    </xf>
    <xf numFmtId="0" fontId="25" fillId="11" borderId="30" xfId="0" applyFont="1" applyFill="1" applyBorder="1" applyAlignment="1">
      <alignment horizontal="center" vertical="center" wrapText="1"/>
    </xf>
    <xf numFmtId="0" fontId="33" fillId="0" borderId="31" xfId="56" applyFont="1" applyFill="1" applyBorder="1" applyAlignment="1">
      <alignment horizontal="right" vertical="center"/>
      <protection/>
    </xf>
    <xf numFmtId="0" fontId="36" fillId="0" borderId="32" xfId="56" applyFont="1" applyFill="1" applyBorder="1" applyAlignment="1">
      <alignment horizontal="center" vertical="center"/>
      <protection/>
    </xf>
    <xf numFmtId="0" fontId="36" fillId="0" borderId="33" xfId="56" applyFont="1" applyFill="1" applyBorder="1" applyAlignment="1">
      <alignment horizontal="center" vertical="center"/>
      <protection/>
    </xf>
    <xf numFmtId="0" fontId="28" fillId="0" borderId="34" xfId="56" applyFont="1" applyFill="1" applyBorder="1" applyAlignment="1">
      <alignment horizontal="center" vertical="center" wrapText="1"/>
      <protection/>
    </xf>
    <xf numFmtId="0" fontId="28" fillId="0" borderId="35" xfId="56" applyFont="1" applyFill="1" applyBorder="1" applyAlignment="1">
      <alignment horizontal="center" vertical="center" wrapText="1"/>
      <protection/>
    </xf>
    <xf numFmtId="0" fontId="20" fillId="0" borderId="21" xfId="56" applyFont="1" applyFill="1" applyBorder="1" applyAlignment="1">
      <alignment horizontal="center" vertical="center" wrapText="1"/>
      <protection/>
    </xf>
    <xf numFmtId="0" fontId="20" fillId="0" borderId="36" xfId="56" applyFont="1" applyFill="1" applyBorder="1" applyAlignment="1">
      <alignment horizontal="center" vertical="center" wrapText="1"/>
      <protection/>
    </xf>
    <xf numFmtId="0" fontId="20" fillId="0" borderId="37" xfId="56" applyFont="1" applyFill="1" applyBorder="1" applyAlignment="1">
      <alignment horizontal="center" vertical="center" wrapText="1"/>
      <protection/>
    </xf>
    <xf numFmtId="0" fontId="20" fillId="0" borderId="38" xfId="56" applyFont="1" applyFill="1" applyBorder="1" applyAlignment="1">
      <alignment horizontal="center" vertical="center" wrapText="1"/>
      <protection/>
    </xf>
    <xf numFmtId="0" fontId="20" fillId="0" borderId="39" xfId="56" applyFont="1" applyFill="1" applyBorder="1" applyAlignment="1">
      <alignment horizontal="center" vertical="center" wrapText="1"/>
      <protection/>
    </xf>
    <xf numFmtId="0" fontId="20" fillId="0" borderId="40" xfId="56" applyFont="1" applyFill="1" applyBorder="1" applyAlignment="1">
      <alignment horizontal="center" vertical="center" wrapText="1"/>
      <protection/>
    </xf>
    <xf numFmtId="0" fontId="20" fillId="0" borderId="41" xfId="56" applyFont="1" applyFill="1" applyBorder="1" applyAlignment="1">
      <alignment horizontal="center" vertical="center" wrapText="1"/>
      <protection/>
    </xf>
    <xf numFmtId="0" fontId="20" fillId="0" borderId="42" xfId="56" applyFont="1" applyFill="1" applyBorder="1" applyAlignment="1">
      <alignment horizontal="center" vertical="center" wrapText="1"/>
      <protection/>
    </xf>
    <xf numFmtId="0" fontId="20" fillId="0" borderId="43" xfId="56" applyFont="1" applyFill="1" applyBorder="1" applyAlignment="1">
      <alignment horizontal="center" vertical="center" wrapText="1"/>
      <protection/>
    </xf>
    <xf numFmtId="0" fontId="20" fillId="0" borderId="44" xfId="56" applyFont="1" applyFill="1" applyBorder="1" applyAlignment="1">
      <alignment horizontal="center" vertical="center" wrapText="1"/>
      <protection/>
    </xf>
    <xf numFmtId="44" fontId="20" fillId="0" borderId="21" xfId="72" applyFont="1" applyFill="1" applyBorder="1" applyAlignment="1">
      <alignment horizontal="center" vertical="center" wrapText="1"/>
    </xf>
    <xf numFmtId="44" fontId="20" fillId="0" borderId="36" xfId="72" applyFont="1" applyFill="1" applyBorder="1" applyAlignment="1">
      <alignment horizontal="center" vertical="center" wrapText="1"/>
    </xf>
    <xf numFmtId="44" fontId="20" fillId="0" borderId="37" xfId="72" applyFont="1" applyFill="1" applyBorder="1" applyAlignment="1">
      <alignment horizontal="center" vertical="center" wrapText="1"/>
    </xf>
    <xf numFmtId="44" fontId="20" fillId="0" borderId="16" xfId="72" applyFont="1" applyFill="1" applyBorder="1" applyAlignment="1">
      <alignment horizontal="center" vertical="center" wrapText="1"/>
    </xf>
    <xf numFmtId="0" fontId="20" fillId="0" borderId="16" xfId="56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14" fontId="30" fillId="0" borderId="45" xfId="0" applyNumberFormat="1" applyFont="1" applyFill="1" applyBorder="1" applyAlignment="1">
      <alignment horizontal="right" vertical="center"/>
    </xf>
    <xf numFmtId="14" fontId="30" fillId="0" borderId="46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right" vertical="center" wrapText="1"/>
    </xf>
    <xf numFmtId="0" fontId="20" fillId="0" borderId="47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14" fontId="29" fillId="0" borderId="48" xfId="0" applyNumberFormat="1" applyFont="1" applyFill="1" applyBorder="1" applyAlignment="1">
      <alignment horizontal="right" vertical="center"/>
    </xf>
    <xf numFmtId="14" fontId="29" fillId="0" borderId="49" xfId="0" applyNumberFormat="1" applyFont="1" applyFill="1" applyBorder="1" applyAlignment="1">
      <alignment horizontal="right" vertical="center"/>
    </xf>
    <xf numFmtId="14" fontId="29" fillId="0" borderId="5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51" xfId="0" applyFont="1" applyFill="1" applyBorder="1" applyAlignment="1">
      <alignment horizontal="right" vertical="center" wrapText="1"/>
    </xf>
    <xf numFmtId="0" fontId="15" fillId="0" borderId="52" xfId="54" applyFont="1" applyFill="1" applyBorder="1" applyAlignment="1">
      <alignment horizontal="center"/>
      <protection/>
    </xf>
    <xf numFmtId="0" fontId="20" fillId="0" borderId="0" xfId="54" applyFont="1" applyAlignment="1">
      <alignment horizontal="left" wrapText="1"/>
      <protection/>
    </xf>
    <xf numFmtId="0" fontId="20" fillId="0" borderId="0" xfId="54" applyFont="1" applyBorder="1" applyAlignment="1">
      <alignment horizontal="left" wrapText="1"/>
      <protection/>
    </xf>
    <xf numFmtId="0" fontId="27" fillId="0" borderId="0" xfId="0" applyFont="1" applyBorder="1" applyAlignment="1">
      <alignment horizont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3 2" xfId="55"/>
    <cellStyle name="Normalny 4" xfId="56"/>
    <cellStyle name="Normalny 5" xfId="57"/>
    <cellStyle name="Normalny_Arkusz1 2" xfId="58"/>
    <cellStyle name="Normalny_budynki" xfId="59"/>
    <cellStyle name="Normalny_elektronika 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Walutowy 4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DA647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2"/>
  <sheetViews>
    <sheetView view="pageBreakPreview" zoomScale="57" zoomScaleSheetLayoutView="57" zoomScalePageLayoutView="0" workbookViewId="0" topLeftCell="A1">
      <pane ySplit="5" topLeftCell="A108" activePane="bottomLeft" state="frozen"/>
      <selection pane="topLeft" activeCell="A1" sqref="A1"/>
      <selection pane="bottomLeft" activeCell="F131" sqref="F131"/>
    </sheetView>
  </sheetViews>
  <sheetFormatPr defaultColWidth="9.140625" defaultRowHeight="12.75"/>
  <cols>
    <col min="1" max="1" width="4.28125" style="1" customWidth="1"/>
    <col min="2" max="2" width="27.8515625" style="2" customWidth="1"/>
    <col min="3" max="3" width="20.00390625" style="2" customWidth="1"/>
    <col min="4" max="4" width="15.421875" style="2" customWidth="1"/>
    <col min="5" max="5" width="19.7109375" style="3" customWidth="1"/>
    <col min="6" max="6" width="19.7109375" style="106" customWidth="1"/>
    <col min="7" max="7" width="13.00390625" style="106" customWidth="1"/>
    <col min="8" max="8" width="28.8515625" style="2" customWidth="1"/>
    <col min="9" max="9" width="48.7109375" style="2" customWidth="1"/>
    <col min="10" max="10" width="4.8515625" style="2" customWidth="1"/>
    <col min="11" max="11" width="16.28125" style="1" customWidth="1"/>
    <col min="12" max="12" width="14.7109375" style="1" customWidth="1"/>
    <col min="13" max="13" width="14.8515625" style="1" customWidth="1"/>
    <col min="14" max="14" width="13.57421875" style="4" customWidth="1"/>
    <col min="15" max="16" width="13.00390625" style="5" customWidth="1"/>
    <col min="17" max="17" width="16.00390625" style="5" customWidth="1"/>
    <col min="18" max="18" width="12.28125" style="5" customWidth="1"/>
    <col min="19" max="19" width="14.7109375" style="5" customWidth="1"/>
    <col min="20" max="20" width="14.421875" style="5" customWidth="1"/>
  </cols>
  <sheetData>
    <row r="2" spans="1:8" ht="12.75">
      <c r="A2" s="6" t="s">
        <v>600</v>
      </c>
      <c r="H2" s="7"/>
    </row>
    <row r="3" spans="1:8" ht="12.75">
      <c r="A3" s="6"/>
      <c r="H3" s="7"/>
    </row>
    <row r="4" spans="1:20" ht="12.75" customHeight="1">
      <c r="A4" s="278" t="s">
        <v>0</v>
      </c>
      <c r="B4" s="273" t="s">
        <v>1</v>
      </c>
      <c r="C4" s="273" t="s">
        <v>2</v>
      </c>
      <c r="D4" s="273" t="s">
        <v>3</v>
      </c>
      <c r="E4" s="273" t="s">
        <v>4</v>
      </c>
      <c r="F4" s="273" t="s">
        <v>593</v>
      </c>
      <c r="G4" s="273" t="s">
        <v>592</v>
      </c>
      <c r="H4" s="273" t="s">
        <v>5</v>
      </c>
      <c r="I4" s="273" t="s">
        <v>6</v>
      </c>
      <c r="J4" s="273" t="s">
        <v>7</v>
      </c>
      <c r="K4" s="277" t="s">
        <v>8</v>
      </c>
      <c r="L4" s="277"/>
      <c r="M4" s="277"/>
      <c r="N4" s="273" t="s">
        <v>9</v>
      </c>
      <c r="O4" s="273" t="s">
        <v>10</v>
      </c>
      <c r="P4" s="273"/>
      <c r="Q4" s="273"/>
      <c r="R4" s="273"/>
      <c r="S4" s="273"/>
      <c r="T4" s="273"/>
    </row>
    <row r="5" spans="1:20" ht="87.75" customHeight="1">
      <c r="A5" s="278"/>
      <c r="B5" s="273"/>
      <c r="C5" s="273"/>
      <c r="D5" s="273"/>
      <c r="E5" s="273"/>
      <c r="F5" s="273"/>
      <c r="G5" s="273"/>
      <c r="H5" s="273"/>
      <c r="I5" s="273"/>
      <c r="J5" s="273"/>
      <c r="K5" s="48" t="s">
        <v>11</v>
      </c>
      <c r="L5" s="48" t="s">
        <v>12</v>
      </c>
      <c r="M5" s="48" t="s">
        <v>13</v>
      </c>
      <c r="N5" s="273"/>
      <c r="O5" s="47" t="s">
        <v>14</v>
      </c>
      <c r="P5" s="47" t="s">
        <v>15</v>
      </c>
      <c r="Q5" s="47" t="s">
        <v>16</v>
      </c>
      <c r="R5" s="47" t="s">
        <v>17</v>
      </c>
      <c r="S5" s="47" t="s">
        <v>18</v>
      </c>
      <c r="T5" s="47" t="s">
        <v>19</v>
      </c>
    </row>
    <row r="6" spans="1:20" ht="20.25" customHeight="1">
      <c r="A6" s="274" t="s">
        <v>621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6"/>
    </row>
    <row r="7" spans="1:20" s="11" customFormat="1" ht="51">
      <c r="A7" s="49">
        <v>1</v>
      </c>
      <c r="B7" s="50" t="s">
        <v>20</v>
      </c>
      <c r="C7" s="46" t="s">
        <v>21</v>
      </c>
      <c r="D7" s="46" t="s">
        <v>22</v>
      </c>
      <c r="E7" s="46">
        <v>1978</v>
      </c>
      <c r="F7" s="107">
        <v>172043.69</v>
      </c>
      <c r="G7" s="241" t="s">
        <v>945</v>
      </c>
      <c r="H7" s="51" t="s">
        <v>23</v>
      </c>
      <c r="I7" s="51" t="s">
        <v>24</v>
      </c>
      <c r="J7" s="46">
        <f>A7</f>
        <v>1</v>
      </c>
      <c r="K7" s="49" t="s">
        <v>25</v>
      </c>
      <c r="L7" s="49" t="s">
        <v>26</v>
      </c>
      <c r="M7" s="49" t="s">
        <v>27</v>
      </c>
      <c r="N7" s="49" t="s">
        <v>28</v>
      </c>
      <c r="O7" s="49" t="s">
        <v>29</v>
      </c>
      <c r="P7" s="49" t="s">
        <v>30</v>
      </c>
      <c r="Q7" s="49" t="s">
        <v>30</v>
      </c>
      <c r="R7" s="49" t="s">
        <v>30</v>
      </c>
      <c r="S7" s="49" t="s">
        <v>31</v>
      </c>
      <c r="T7" s="49" t="s">
        <v>29</v>
      </c>
    </row>
    <row r="8" spans="1:20" s="11" customFormat="1" ht="51">
      <c r="A8" s="49">
        <v>2</v>
      </c>
      <c r="B8" s="50" t="s">
        <v>32</v>
      </c>
      <c r="C8" s="46" t="s">
        <v>33</v>
      </c>
      <c r="D8" s="49" t="s">
        <v>22</v>
      </c>
      <c r="E8" s="52" t="s">
        <v>34</v>
      </c>
      <c r="F8" s="107">
        <v>32240.08</v>
      </c>
      <c r="G8" s="241" t="s">
        <v>945</v>
      </c>
      <c r="H8" s="49" t="s">
        <v>35</v>
      </c>
      <c r="I8" s="51" t="s">
        <v>24</v>
      </c>
      <c r="J8" s="46">
        <f aca="true" t="shared" si="0" ref="J8:J71">A8</f>
        <v>2</v>
      </c>
      <c r="K8" s="49" t="s">
        <v>36</v>
      </c>
      <c r="L8" s="49" t="s">
        <v>26</v>
      </c>
      <c r="M8" s="49" t="s">
        <v>37</v>
      </c>
      <c r="N8" s="49" t="s">
        <v>28</v>
      </c>
      <c r="O8" s="49" t="s">
        <v>29</v>
      </c>
      <c r="P8" s="49" t="s">
        <v>29</v>
      </c>
      <c r="Q8" s="49" t="s">
        <v>31</v>
      </c>
      <c r="R8" s="49" t="s">
        <v>31</v>
      </c>
      <c r="S8" s="49" t="s">
        <v>31</v>
      </c>
      <c r="T8" s="49" t="s">
        <v>31</v>
      </c>
    </row>
    <row r="9" spans="1:20" s="12" customFormat="1" ht="38.25">
      <c r="A9" s="49">
        <v>3</v>
      </c>
      <c r="B9" s="50" t="s">
        <v>54</v>
      </c>
      <c r="C9" s="49" t="s">
        <v>55</v>
      </c>
      <c r="D9" s="49" t="s">
        <v>22</v>
      </c>
      <c r="E9" s="52" t="s">
        <v>34</v>
      </c>
      <c r="F9" s="107">
        <v>158854</v>
      </c>
      <c r="G9" s="241" t="s">
        <v>945</v>
      </c>
      <c r="H9" s="51" t="s">
        <v>56</v>
      </c>
      <c r="I9" s="51" t="s">
        <v>24</v>
      </c>
      <c r="J9" s="46">
        <f t="shared" si="0"/>
        <v>3</v>
      </c>
      <c r="K9" s="49" t="s">
        <v>25</v>
      </c>
      <c r="L9" s="49" t="s">
        <v>26</v>
      </c>
      <c r="M9" s="49" t="s">
        <v>27</v>
      </c>
      <c r="N9" s="49" t="s">
        <v>28</v>
      </c>
      <c r="O9" s="49" t="s">
        <v>30</v>
      </c>
      <c r="P9" s="49" t="s">
        <v>29</v>
      </c>
      <c r="Q9" s="49" t="s">
        <v>29</v>
      </c>
      <c r="R9" s="49" t="s">
        <v>29</v>
      </c>
      <c r="S9" s="49" t="s">
        <v>31</v>
      </c>
      <c r="T9" s="49" t="s">
        <v>29</v>
      </c>
    </row>
    <row r="10" spans="1:20" s="12" customFormat="1" ht="38.25">
      <c r="A10" s="49">
        <v>4</v>
      </c>
      <c r="B10" s="50" t="s">
        <v>57</v>
      </c>
      <c r="C10" s="49" t="s">
        <v>58</v>
      </c>
      <c r="D10" s="49" t="s">
        <v>22</v>
      </c>
      <c r="E10" s="46">
        <v>2003</v>
      </c>
      <c r="F10" s="107">
        <v>42765.82</v>
      </c>
      <c r="G10" s="241" t="s">
        <v>945</v>
      </c>
      <c r="H10" s="51" t="s">
        <v>59</v>
      </c>
      <c r="I10" s="51" t="s">
        <v>60</v>
      </c>
      <c r="J10" s="46">
        <f t="shared" si="0"/>
        <v>4</v>
      </c>
      <c r="K10" s="49" t="s">
        <v>61</v>
      </c>
      <c r="L10" s="49" t="s">
        <v>62</v>
      </c>
      <c r="M10" s="49" t="s">
        <v>63</v>
      </c>
      <c r="N10" s="49" t="s">
        <v>28</v>
      </c>
      <c r="O10" s="49" t="s">
        <v>30</v>
      </c>
      <c r="P10" s="49" t="s">
        <v>30</v>
      </c>
      <c r="Q10" s="49" t="s">
        <v>30</v>
      </c>
      <c r="R10" s="49" t="s">
        <v>45</v>
      </c>
      <c r="S10" s="49" t="s">
        <v>31</v>
      </c>
      <c r="T10" s="49" t="s">
        <v>30</v>
      </c>
    </row>
    <row r="11" spans="1:20" s="12" customFormat="1" ht="76.5">
      <c r="A11" s="49">
        <v>5</v>
      </c>
      <c r="B11" s="50" t="s">
        <v>64</v>
      </c>
      <c r="C11" s="49" t="s">
        <v>65</v>
      </c>
      <c r="D11" s="49" t="s">
        <v>22</v>
      </c>
      <c r="E11" s="53">
        <v>1978</v>
      </c>
      <c r="F11" s="107">
        <v>41012.64</v>
      </c>
      <c r="G11" s="241" t="s">
        <v>945</v>
      </c>
      <c r="H11" s="51" t="s">
        <v>59</v>
      </c>
      <c r="I11" s="51" t="s">
        <v>60</v>
      </c>
      <c r="J11" s="46">
        <f t="shared" si="0"/>
        <v>5</v>
      </c>
      <c r="K11" s="49" t="s">
        <v>66</v>
      </c>
      <c r="L11" s="49" t="s">
        <v>67</v>
      </c>
      <c r="M11" s="49" t="s">
        <v>68</v>
      </c>
      <c r="N11" s="49" t="s">
        <v>28</v>
      </c>
      <c r="O11" s="49" t="s">
        <v>30</v>
      </c>
      <c r="P11" s="49" t="s">
        <v>30</v>
      </c>
      <c r="Q11" s="49" t="s">
        <v>30</v>
      </c>
      <c r="R11" s="49" t="s">
        <v>45</v>
      </c>
      <c r="S11" s="49" t="s">
        <v>31</v>
      </c>
      <c r="T11" s="49" t="s">
        <v>45</v>
      </c>
    </row>
    <row r="12" spans="1:20" s="12" customFormat="1" ht="76.5">
      <c r="A12" s="49">
        <v>6</v>
      </c>
      <c r="B12" s="50" t="s">
        <v>69</v>
      </c>
      <c r="C12" s="49" t="s">
        <v>70</v>
      </c>
      <c r="D12" s="49" t="s">
        <v>22</v>
      </c>
      <c r="E12" s="53" t="s">
        <v>71</v>
      </c>
      <c r="F12" s="107">
        <v>31742.8</v>
      </c>
      <c r="G12" s="241" t="s">
        <v>945</v>
      </c>
      <c r="H12" s="51" t="s">
        <v>59</v>
      </c>
      <c r="I12" s="51" t="s">
        <v>60</v>
      </c>
      <c r="J12" s="46">
        <f t="shared" si="0"/>
        <v>6</v>
      </c>
      <c r="K12" s="49" t="s">
        <v>66</v>
      </c>
      <c r="L12" s="49" t="s">
        <v>67</v>
      </c>
      <c r="M12" s="49" t="s">
        <v>68</v>
      </c>
      <c r="N12" s="49" t="s">
        <v>28</v>
      </c>
      <c r="O12" s="49" t="s">
        <v>45</v>
      </c>
      <c r="P12" s="49" t="s">
        <v>30</v>
      </c>
      <c r="Q12" s="49" t="s">
        <v>30</v>
      </c>
      <c r="R12" s="49" t="s">
        <v>45</v>
      </c>
      <c r="S12" s="49" t="s">
        <v>72</v>
      </c>
      <c r="T12" s="49" t="s">
        <v>30</v>
      </c>
    </row>
    <row r="13" spans="1:20" s="12" customFormat="1" ht="38.25">
      <c r="A13" s="49">
        <v>7</v>
      </c>
      <c r="B13" s="50" t="s">
        <v>73</v>
      </c>
      <c r="C13" s="50"/>
      <c r="D13" s="50"/>
      <c r="E13" s="52" t="s">
        <v>34</v>
      </c>
      <c r="F13" s="107">
        <v>24547.65</v>
      </c>
      <c r="G13" s="241" t="s">
        <v>945</v>
      </c>
      <c r="H13" s="51" t="s">
        <v>74</v>
      </c>
      <c r="I13" s="51" t="s">
        <v>24</v>
      </c>
      <c r="J13" s="46">
        <f t="shared" si="0"/>
        <v>7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s="12" customFormat="1" ht="38.25">
      <c r="A14" s="49">
        <v>8</v>
      </c>
      <c r="B14" s="50" t="s">
        <v>83</v>
      </c>
      <c r="C14" s="50"/>
      <c r="D14" s="50"/>
      <c r="E14" s="56">
        <v>33604</v>
      </c>
      <c r="F14" s="107">
        <v>36708.3</v>
      </c>
      <c r="G14" s="241" t="s">
        <v>945</v>
      </c>
      <c r="H14" s="51" t="s">
        <v>84</v>
      </c>
      <c r="I14" s="51" t="s">
        <v>85</v>
      </c>
      <c r="J14" s="46">
        <f t="shared" si="0"/>
        <v>8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s="12" customFormat="1" ht="43.5" customHeight="1">
      <c r="A15" s="49">
        <v>9</v>
      </c>
      <c r="B15" s="50" t="s">
        <v>86</v>
      </c>
      <c r="C15" s="50"/>
      <c r="D15" s="50"/>
      <c r="E15" s="52" t="s">
        <v>34</v>
      </c>
      <c r="F15" s="107">
        <v>27386.15</v>
      </c>
      <c r="G15" s="241" t="s">
        <v>945</v>
      </c>
      <c r="H15" s="51" t="s">
        <v>87</v>
      </c>
      <c r="I15" s="51" t="s">
        <v>24</v>
      </c>
      <c r="J15" s="46">
        <f t="shared" si="0"/>
        <v>9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s="12" customFormat="1" ht="38.25" customHeight="1">
      <c r="A16" s="49">
        <v>10</v>
      </c>
      <c r="B16" s="50" t="s">
        <v>88</v>
      </c>
      <c r="C16" s="50"/>
      <c r="D16" s="50"/>
      <c r="E16" s="52" t="s">
        <v>34</v>
      </c>
      <c r="F16" s="107">
        <v>1499279.39</v>
      </c>
      <c r="G16" s="241" t="s">
        <v>945</v>
      </c>
      <c r="H16" s="51" t="s">
        <v>87</v>
      </c>
      <c r="I16" s="51" t="s">
        <v>24</v>
      </c>
      <c r="J16" s="46">
        <f t="shared" si="0"/>
        <v>10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s="12" customFormat="1" ht="42.75" customHeight="1">
      <c r="A17" s="49">
        <v>11</v>
      </c>
      <c r="B17" s="50" t="s">
        <v>89</v>
      </c>
      <c r="C17" s="50"/>
      <c r="D17" s="50"/>
      <c r="E17" s="52" t="s">
        <v>34</v>
      </c>
      <c r="F17" s="107">
        <v>3233.98</v>
      </c>
      <c r="G17" s="241" t="s">
        <v>945</v>
      </c>
      <c r="H17" s="51" t="s">
        <v>87</v>
      </c>
      <c r="I17" s="51" t="s">
        <v>24</v>
      </c>
      <c r="J17" s="46">
        <f t="shared" si="0"/>
        <v>11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s="12" customFormat="1" ht="12.75">
      <c r="A18" s="49">
        <v>12</v>
      </c>
      <c r="B18" s="50" t="s">
        <v>91</v>
      </c>
      <c r="C18" s="50"/>
      <c r="D18" s="50"/>
      <c r="E18" s="54">
        <v>1979</v>
      </c>
      <c r="F18" s="108">
        <v>7388.1</v>
      </c>
      <c r="G18" s="241" t="s">
        <v>945</v>
      </c>
      <c r="H18" s="51"/>
      <c r="I18" s="51" t="s">
        <v>41</v>
      </c>
      <c r="J18" s="46">
        <f t="shared" si="0"/>
        <v>12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s="12" customFormat="1" ht="12.75">
      <c r="A19" s="49">
        <v>13</v>
      </c>
      <c r="B19" s="50" t="s">
        <v>92</v>
      </c>
      <c r="C19" s="50"/>
      <c r="D19" s="50"/>
      <c r="E19" s="54">
        <v>1993</v>
      </c>
      <c r="F19" s="108">
        <v>6578.42</v>
      </c>
      <c r="G19" s="241" t="s">
        <v>945</v>
      </c>
      <c r="H19" s="51"/>
      <c r="I19" s="51" t="s">
        <v>41</v>
      </c>
      <c r="J19" s="46">
        <f t="shared" si="0"/>
        <v>13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11" customFormat="1" ht="12.75">
      <c r="A20" s="49">
        <v>14</v>
      </c>
      <c r="B20" s="50" t="s">
        <v>93</v>
      </c>
      <c r="C20" s="50"/>
      <c r="D20" s="50"/>
      <c r="E20" s="54">
        <v>1991</v>
      </c>
      <c r="F20" s="109">
        <v>1421</v>
      </c>
      <c r="G20" s="241" t="s">
        <v>945</v>
      </c>
      <c r="H20" s="51"/>
      <c r="I20" s="51" t="s">
        <v>94</v>
      </c>
      <c r="J20" s="46">
        <f t="shared" si="0"/>
        <v>14</v>
      </c>
      <c r="K20" s="242"/>
      <c r="L20" s="242"/>
      <c r="M20" s="242"/>
      <c r="N20" s="242"/>
      <c r="O20" s="242"/>
      <c r="P20" s="242"/>
      <c r="Q20" s="242"/>
      <c r="R20" s="242"/>
      <c r="S20" s="242"/>
      <c r="T20" s="242"/>
    </row>
    <row r="21" spans="1:20" s="11" customFormat="1" ht="12.75">
      <c r="A21" s="49">
        <v>15</v>
      </c>
      <c r="B21" s="50" t="s">
        <v>93</v>
      </c>
      <c r="C21" s="50"/>
      <c r="D21" s="50"/>
      <c r="E21" s="54">
        <v>1997</v>
      </c>
      <c r="F21" s="109">
        <v>11277.5</v>
      </c>
      <c r="G21" s="241" t="s">
        <v>945</v>
      </c>
      <c r="H21" s="51"/>
      <c r="I21" s="51" t="s">
        <v>94</v>
      </c>
      <c r="J21" s="46">
        <f t="shared" si="0"/>
        <v>15</v>
      </c>
      <c r="K21" s="242"/>
      <c r="L21" s="242"/>
      <c r="M21" s="242"/>
      <c r="N21" s="242"/>
      <c r="O21" s="242"/>
      <c r="P21" s="242"/>
      <c r="Q21" s="242"/>
      <c r="R21" s="242"/>
      <c r="S21" s="242"/>
      <c r="T21" s="242"/>
    </row>
    <row r="22" spans="1:20" s="12" customFormat="1" ht="25.5">
      <c r="A22" s="49">
        <v>16</v>
      </c>
      <c r="B22" s="50" t="s">
        <v>95</v>
      </c>
      <c r="C22" s="50"/>
      <c r="D22" s="50"/>
      <c r="E22" s="54">
        <v>1992</v>
      </c>
      <c r="F22" s="108">
        <v>24457.81</v>
      </c>
      <c r="G22" s="241" t="s">
        <v>945</v>
      </c>
      <c r="H22" s="51"/>
      <c r="I22" s="51" t="s">
        <v>96</v>
      </c>
      <c r="J22" s="46">
        <f t="shared" si="0"/>
        <v>16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s="12" customFormat="1" ht="46.5" customHeight="1">
      <c r="A23" s="49">
        <v>17</v>
      </c>
      <c r="B23" s="50" t="s">
        <v>947</v>
      </c>
      <c r="C23" s="50"/>
      <c r="D23" s="50"/>
      <c r="E23" s="52">
        <v>38291</v>
      </c>
      <c r="F23" s="109">
        <v>129776.03</v>
      </c>
      <c r="G23" s="241" t="s">
        <v>945</v>
      </c>
      <c r="H23" s="51"/>
      <c r="I23" s="51" t="s">
        <v>97</v>
      </c>
      <c r="J23" s="46">
        <f t="shared" si="0"/>
        <v>17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1:20" s="12" customFormat="1" ht="25.5">
      <c r="A24" s="49">
        <v>18</v>
      </c>
      <c r="B24" s="50" t="s">
        <v>948</v>
      </c>
      <c r="C24" s="50"/>
      <c r="D24" s="50"/>
      <c r="E24" s="52">
        <v>38291</v>
      </c>
      <c r="F24" s="109">
        <v>152852.18</v>
      </c>
      <c r="G24" s="241" t="s">
        <v>945</v>
      </c>
      <c r="H24" s="51"/>
      <c r="I24" s="51" t="s">
        <v>98</v>
      </c>
      <c r="J24" s="46">
        <f t="shared" si="0"/>
        <v>18</v>
      </c>
      <c r="K24" s="242"/>
      <c r="L24" s="242"/>
      <c r="M24" s="242"/>
      <c r="N24" s="242"/>
      <c r="O24" s="55"/>
      <c r="P24" s="55"/>
      <c r="Q24" s="55"/>
      <c r="R24" s="55"/>
      <c r="S24" s="55"/>
      <c r="T24" s="55"/>
    </row>
    <row r="25" spans="1:20" s="12" customFormat="1" ht="38.25">
      <c r="A25" s="49">
        <v>19</v>
      </c>
      <c r="B25" s="50" t="s">
        <v>99</v>
      </c>
      <c r="C25" s="50"/>
      <c r="D25" s="50"/>
      <c r="E25" s="54">
        <v>1994</v>
      </c>
      <c r="F25" s="109">
        <v>44605</v>
      </c>
      <c r="G25" s="241" t="s">
        <v>945</v>
      </c>
      <c r="H25" s="51"/>
      <c r="I25" s="51" t="s">
        <v>100</v>
      </c>
      <c r="J25" s="46">
        <f t="shared" si="0"/>
        <v>19</v>
      </c>
      <c r="K25" s="242"/>
      <c r="L25" s="242"/>
      <c r="M25" s="242"/>
      <c r="N25" s="242"/>
      <c r="O25" s="55"/>
      <c r="P25" s="55"/>
      <c r="Q25" s="55"/>
      <c r="R25" s="55"/>
      <c r="S25" s="55"/>
      <c r="T25" s="55"/>
    </row>
    <row r="26" spans="1:20" s="12" customFormat="1" ht="38.25">
      <c r="A26" s="49">
        <v>20</v>
      </c>
      <c r="B26" s="50" t="s">
        <v>101</v>
      </c>
      <c r="C26" s="50"/>
      <c r="D26" s="50"/>
      <c r="E26" s="54">
        <v>2009</v>
      </c>
      <c r="F26" s="109">
        <v>3310.62</v>
      </c>
      <c r="G26" s="241" t="s">
        <v>945</v>
      </c>
      <c r="H26" s="51"/>
      <c r="I26" s="51" t="s">
        <v>100</v>
      </c>
      <c r="J26" s="46">
        <f t="shared" si="0"/>
        <v>20</v>
      </c>
      <c r="K26" s="242"/>
      <c r="L26" s="242"/>
      <c r="M26" s="242"/>
      <c r="N26" s="242"/>
      <c r="O26" s="55"/>
      <c r="P26" s="55"/>
      <c r="Q26" s="55"/>
      <c r="R26" s="55"/>
      <c r="S26" s="55"/>
      <c r="T26" s="55"/>
    </row>
    <row r="27" spans="1:20" s="12" customFormat="1" ht="25.5">
      <c r="A27" s="49">
        <v>21</v>
      </c>
      <c r="B27" s="50" t="s">
        <v>102</v>
      </c>
      <c r="C27" s="50"/>
      <c r="D27" s="50"/>
      <c r="E27" s="54">
        <v>1994</v>
      </c>
      <c r="F27" s="109">
        <v>43539</v>
      </c>
      <c r="G27" s="241" t="s">
        <v>945</v>
      </c>
      <c r="H27" s="51"/>
      <c r="I27" s="51" t="s">
        <v>100</v>
      </c>
      <c r="J27" s="46">
        <f t="shared" si="0"/>
        <v>21</v>
      </c>
      <c r="K27" s="242"/>
      <c r="L27" s="242"/>
      <c r="M27" s="242"/>
      <c r="N27" s="242"/>
      <c r="O27" s="55"/>
      <c r="P27" s="55"/>
      <c r="Q27" s="55"/>
      <c r="R27" s="55"/>
      <c r="S27" s="55"/>
      <c r="T27" s="55"/>
    </row>
    <row r="28" spans="1:20" s="12" customFormat="1" ht="38.25">
      <c r="A28" s="49">
        <v>22</v>
      </c>
      <c r="B28" s="50" t="s">
        <v>101</v>
      </c>
      <c r="C28" s="50"/>
      <c r="D28" s="50"/>
      <c r="E28" s="54">
        <v>1994</v>
      </c>
      <c r="F28" s="109">
        <v>7200</v>
      </c>
      <c r="G28" s="241" t="s">
        <v>945</v>
      </c>
      <c r="H28" s="51"/>
      <c r="I28" s="51" t="s">
        <v>100</v>
      </c>
      <c r="J28" s="46">
        <f t="shared" si="0"/>
        <v>22</v>
      </c>
      <c r="K28" s="242"/>
      <c r="L28" s="242"/>
      <c r="M28" s="242"/>
      <c r="N28" s="242"/>
      <c r="O28" s="55"/>
      <c r="P28" s="55"/>
      <c r="Q28" s="55"/>
      <c r="R28" s="55"/>
      <c r="S28" s="55"/>
      <c r="T28" s="55"/>
    </row>
    <row r="29" spans="1:20" s="12" customFormat="1" ht="25.5">
      <c r="A29" s="49">
        <v>23</v>
      </c>
      <c r="B29" s="50" t="s">
        <v>103</v>
      </c>
      <c r="C29" s="50"/>
      <c r="D29" s="50"/>
      <c r="E29" s="54">
        <v>1994</v>
      </c>
      <c r="F29" s="109">
        <v>8500</v>
      </c>
      <c r="G29" s="241" t="s">
        <v>945</v>
      </c>
      <c r="H29" s="51"/>
      <c r="I29" s="51" t="s">
        <v>100</v>
      </c>
      <c r="J29" s="46">
        <f t="shared" si="0"/>
        <v>23</v>
      </c>
      <c r="K29" s="242"/>
      <c r="L29" s="242"/>
      <c r="M29" s="242"/>
      <c r="N29" s="242"/>
      <c r="O29" s="55"/>
      <c r="P29" s="55"/>
      <c r="Q29" s="55"/>
      <c r="R29" s="55"/>
      <c r="S29" s="55"/>
      <c r="T29" s="55"/>
    </row>
    <row r="30" spans="1:20" s="12" customFormat="1" ht="25.5">
      <c r="A30" s="49">
        <v>24</v>
      </c>
      <c r="B30" s="50" t="s">
        <v>104</v>
      </c>
      <c r="C30" s="50"/>
      <c r="D30" s="50"/>
      <c r="E30" s="54">
        <v>1994</v>
      </c>
      <c r="F30" s="109">
        <v>36600</v>
      </c>
      <c r="G30" s="241" t="s">
        <v>945</v>
      </c>
      <c r="H30" s="51"/>
      <c r="I30" s="51" t="s">
        <v>100</v>
      </c>
      <c r="J30" s="46">
        <f t="shared" si="0"/>
        <v>24</v>
      </c>
      <c r="K30" s="242"/>
      <c r="L30" s="242"/>
      <c r="M30" s="242"/>
      <c r="N30" s="242"/>
      <c r="O30" s="55"/>
      <c r="P30" s="55"/>
      <c r="Q30" s="55"/>
      <c r="R30" s="55"/>
      <c r="S30" s="55"/>
      <c r="T30" s="55"/>
    </row>
    <row r="31" spans="1:20" s="12" customFormat="1" ht="25.5">
      <c r="A31" s="49">
        <v>25</v>
      </c>
      <c r="B31" s="50" t="s">
        <v>105</v>
      </c>
      <c r="C31" s="50"/>
      <c r="D31" s="50"/>
      <c r="E31" s="54">
        <v>1994</v>
      </c>
      <c r="F31" s="109">
        <v>41300</v>
      </c>
      <c r="G31" s="241" t="s">
        <v>945</v>
      </c>
      <c r="H31" s="51"/>
      <c r="I31" s="51" t="s">
        <v>100</v>
      </c>
      <c r="J31" s="46">
        <f t="shared" si="0"/>
        <v>25</v>
      </c>
      <c r="K31" s="242"/>
      <c r="L31" s="242"/>
      <c r="M31" s="242"/>
      <c r="N31" s="242"/>
      <c r="O31" s="55"/>
      <c r="P31" s="55"/>
      <c r="Q31" s="55"/>
      <c r="R31" s="55"/>
      <c r="S31" s="55"/>
      <c r="T31" s="55"/>
    </row>
    <row r="32" spans="1:20" s="12" customFormat="1" ht="25.5">
      <c r="A32" s="49">
        <v>26</v>
      </c>
      <c r="B32" s="50" t="s">
        <v>106</v>
      </c>
      <c r="C32" s="50"/>
      <c r="D32" s="50"/>
      <c r="E32" s="54">
        <v>1994</v>
      </c>
      <c r="F32" s="109">
        <v>5000</v>
      </c>
      <c r="G32" s="241" t="s">
        <v>945</v>
      </c>
      <c r="H32" s="51"/>
      <c r="I32" s="51" t="s">
        <v>100</v>
      </c>
      <c r="J32" s="46">
        <f t="shared" si="0"/>
        <v>26</v>
      </c>
      <c r="K32" s="242"/>
      <c r="L32" s="242"/>
      <c r="M32" s="242"/>
      <c r="N32" s="242"/>
      <c r="O32" s="55"/>
      <c r="P32" s="55"/>
      <c r="Q32" s="55"/>
      <c r="R32" s="55"/>
      <c r="S32" s="55"/>
      <c r="T32" s="55"/>
    </row>
    <row r="33" spans="1:20" s="12" customFormat="1" ht="12.75">
      <c r="A33" s="49">
        <v>27</v>
      </c>
      <c r="B33" s="50" t="s">
        <v>610</v>
      </c>
      <c r="C33" s="50"/>
      <c r="D33" s="50"/>
      <c r="E33" s="54">
        <v>1994</v>
      </c>
      <c r="F33" s="109">
        <v>6000</v>
      </c>
      <c r="G33" s="241" t="s">
        <v>945</v>
      </c>
      <c r="H33" s="51"/>
      <c r="I33" s="51" t="s">
        <v>100</v>
      </c>
      <c r="J33" s="46">
        <f t="shared" si="0"/>
        <v>27</v>
      </c>
      <c r="K33" s="242"/>
      <c r="L33" s="242"/>
      <c r="M33" s="242"/>
      <c r="N33" s="242"/>
      <c r="O33" s="55"/>
      <c r="P33" s="55"/>
      <c r="Q33" s="55"/>
      <c r="R33" s="55"/>
      <c r="S33" s="55"/>
      <c r="T33" s="55"/>
    </row>
    <row r="34" spans="1:20" s="12" customFormat="1" ht="25.5">
      <c r="A34" s="49">
        <v>28</v>
      </c>
      <c r="B34" s="50" t="s">
        <v>107</v>
      </c>
      <c r="C34" s="50"/>
      <c r="D34" s="50"/>
      <c r="E34" s="56">
        <v>39660</v>
      </c>
      <c r="F34" s="109">
        <v>4303.77</v>
      </c>
      <c r="G34" s="241" t="s">
        <v>945</v>
      </c>
      <c r="H34" s="51"/>
      <c r="I34" s="51" t="s">
        <v>108</v>
      </c>
      <c r="J34" s="46">
        <f t="shared" si="0"/>
        <v>28</v>
      </c>
      <c r="K34" s="242"/>
      <c r="L34" s="242"/>
      <c r="M34" s="242"/>
      <c r="N34" s="242"/>
      <c r="O34" s="55"/>
      <c r="P34" s="55"/>
      <c r="Q34" s="55"/>
      <c r="R34" s="55"/>
      <c r="S34" s="55"/>
      <c r="T34" s="55"/>
    </row>
    <row r="35" spans="1:20" s="12" customFormat="1" ht="25.5">
      <c r="A35" s="49">
        <v>29</v>
      </c>
      <c r="B35" s="50" t="s">
        <v>109</v>
      </c>
      <c r="C35" s="50"/>
      <c r="D35" s="50"/>
      <c r="E35" s="57">
        <v>35915</v>
      </c>
      <c r="F35" s="109">
        <v>45132</v>
      </c>
      <c r="G35" s="241" t="s">
        <v>945</v>
      </c>
      <c r="H35" s="51"/>
      <c r="I35" s="51" t="s">
        <v>108</v>
      </c>
      <c r="J35" s="46">
        <f t="shared" si="0"/>
        <v>29</v>
      </c>
      <c r="K35" s="242"/>
      <c r="L35" s="242"/>
      <c r="M35" s="55"/>
      <c r="N35" s="55"/>
      <c r="O35" s="55"/>
      <c r="P35" s="55"/>
      <c r="Q35" s="55"/>
      <c r="R35" s="55"/>
      <c r="S35" s="55"/>
      <c r="T35" s="55"/>
    </row>
    <row r="36" spans="1:20" s="12" customFormat="1" ht="25.5">
      <c r="A36" s="49">
        <v>30</v>
      </c>
      <c r="B36" s="50" t="s">
        <v>110</v>
      </c>
      <c r="C36" s="50"/>
      <c r="D36" s="50"/>
      <c r="E36" s="57">
        <v>39794</v>
      </c>
      <c r="F36" s="109">
        <v>82381.71</v>
      </c>
      <c r="G36" s="241" t="s">
        <v>945</v>
      </c>
      <c r="H36" s="51"/>
      <c r="I36" s="51" t="s">
        <v>108</v>
      </c>
      <c r="J36" s="46">
        <f t="shared" si="0"/>
        <v>30</v>
      </c>
      <c r="K36" s="242"/>
      <c r="L36" s="242"/>
      <c r="M36" s="55"/>
      <c r="N36" s="55"/>
      <c r="O36" s="55"/>
      <c r="P36" s="55"/>
      <c r="Q36" s="55"/>
      <c r="R36" s="55"/>
      <c r="S36" s="55"/>
      <c r="T36" s="55"/>
    </row>
    <row r="37" spans="1:20" s="12" customFormat="1" ht="25.5">
      <c r="A37" s="49">
        <v>31</v>
      </c>
      <c r="B37" s="50" t="s">
        <v>111</v>
      </c>
      <c r="C37" s="50"/>
      <c r="D37" s="50"/>
      <c r="E37" s="56">
        <v>38260</v>
      </c>
      <c r="F37" s="109">
        <v>5240</v>
      </c>
      <c r="G37" s="241" t="s">
        <v>945</v>
      </c>
      <c r="H37" s="51"/>
      <c r="I37" s="51" t="s">
        <v>108</v>
      </c>
      <c r="J37" s="46">
        <f t="shared" si="0"/>
        <v>31</v>
      </c>
      <c r="K37" s="242"/>
      <c r="L37" s="242"/>
      <c r="M37" s="55"/>
      <c r="N37" s="55"/>
      <c r="O37" s="55"/>
      <c r="P37" s="55"/>
      <c r="Q37" s="55"/>
      <c r="R37" s="55"/>
      <c r="S37" s="55"/>
      <c r="T37" s="55"/>
    </row>
    <row r="38" spans="1:20" s="12" customFormat="1" ht="232.5" customHeight="1">
      <c r="A38" s="49">
        <v>32</v>
      </c>
      <c r="B38" s="50" t="s">
        <v>112</v>
      </c>
      <c r="C38" s="50"/>
      <c r="D38" s="50"/>
      <c r="E38" s="95" t="s">
        <v>312</v>
      </c>
      <c r="F38" s="109">
        <v>482598.78</v>
      </c>
      <c r="G38" s="241" t="s">
        <v>945</v>
      </c>
      <c r="H38" s="51"/>
      <c r="I38" s="51" t="s">
        <v>108</v>
      </c>
      <c r="J38" s="46">
        <f t="shared" si="0"/>
        <v>32</v>
      </c>
      <c r="K38" s="242"/>
      <c r="L38" s="242"/>
      <c r="M38" s="55"/>
      <c r="N38" s="55"/>
      <c r="O38" s="55"/>
      <c r="P38" s="55"/>
      <c r="Q38" s="55"/>
      <c r="R38" s="55"/>
      <c r="S38" s="55"/>
      <c r="T38" s="55"/>
    </row>
    <row r="39" spans="1:20" s="12" customFormat="1" ht="51">
      <c r="A39" s="49">
        <v>33</v>
      </c>
      <c r="B39" s="50" t="s">
        <v>113</v>
      </c>
      <c r="C39" s="50"/>
      <c r="D39" s="50"/>
      <c r="E39" s="58" t="s">
        <v>114</v>
      </c>
      <c r="F39" s="109">
        <v>1198245.05</v>
      </c>
      <c r="G39" s="241" t="s">
        <v>945</v>
      </c>
      <c r="H39" s="51" t="s">
        <v>115</v>
      </c>
      <c r="I39" s="51" t="s">
        <v>116</v>
      </c>
      <c r="J39" s="46">
        <f t="shared" si="0"/>
        <v>33</v>
      </c>
      <c r="K39" s="242"/>
      <c r="L39" s="242"/>
      <c r="M39" s="242"/>
      <c r="N39" s="242"/>
      <c r="O39" s="55"/>
      <c r="P39" s="55"/>
      <c r="Q39" s="55"/>
      <c r="R39" s="55"/>
      <c r="S39" s="55"/>
      <c r="T39" s="55"/>
    </row>
    <row r="40" spans="1:20" s="12" customFormat="1" ht="25.5">
      <c r="A40" s="49">
        <v>34</v>
      </c>
      <c r="B40" s="50" t="s">
        <v>117</v>
      </c>
      <c r="C40" s="50"/>
      <c r="D40" s="50"/>
      <c r="E40" s="58" t="s">
        <v>118</v>
      </c>
      <c r="F40" s="109">
        <v>1276341.92</v>
      </c>
      <c r="G40" s="241" t="s">
        <v>945</v>
      </c>
      <c r="H40" s="51" t="s">
        <v>119</v>
      </c>
      <c r="I40" s="51" t="s">
        <v>116</v>
      </c>
      <c r="J40" s="46">
        <f t="shared" si="0"/>
        <v>34</v>
      </c>
      <c r="K40" s="242"/>
      <c r="L40" s="242"/>
      <c r="M40" s="242"/>
      <c r="N40" s="242"/>
      <c r="O40" s="55"/>
      <c r="P40" s="55"/>
      <c r="Q40" s="55"/>
      <c r="R40" s="55"/>
      <c r="S40" s="55"/>
      <c r="T40" s="55"/>
    </row>
    <row r="41" spans="1:20" s="12" customFormat="1" ht="25.5">
      <c r="A41" s="49">
        <v>35</v>
      </c>
      <c r="B41" s="50" t="s">
        <v>120</v>
      </c>
      <c r="C41" s="50"/>
      <c r="D41" s="50"/>
      <c r="E41" s="58">
        <v>1983</v>
      </c>
      <c r="F41" s="109">
        <v>22191.09</v>
      </c>
      <c r="G41" s="241" t="s">
        <v>945</v>
      </c>
      <c r="H41" s="96"/>
      <c r="I41" s="51" t="s">
        <v>116</v>
      </c>
      <c r="J41" s="46">
        <f t="shared" si="0"/>
        <v>35</v>
      </c>
      <c r="K41" s="242"/>
      <c r="L41" s="242"/>
      <c r="M41" s="242"/>
      <c r="N41" s="242"/>
      <c r="O41" s="55"/>
      <c r="P41" s="55"/>
      <c r="Q41" s="55"/>
      <c r="R41" s="55"/>
      <c r="S41" s="55"/>
      <c r="T41" s="55"/>
    </row>
    <row r="42" spans="1:20" s="12" customFormat="1" ht="25.5">
      <c r="A42" s="49">
        <v>36</v>
      </c>
      <c r="B42" s="50" t="s">
        <v>121</v>
      </c>
      <c r="C42" s="50"/>
      <c r="D42" s="50"/>
      <c r="E42" s="58" t="s">
        <v>122</v>
      </c>
      <c r="F42" s="109">
        <v>66363.06</v>
      </c>
      <c r="G42" s="241" t="s">
        <v>945</v>
      </c>
      <c r="H42" s="51"/>
      <c r="I42" s="51" t="s">
        <v>116</v>
      </c>
      <c r="J42" s="46">
        <f t="shared" si="0"/>
        <v>36</v>
      </c>
      <c r="K42" s="242"/>
      <c r="L42" s="242"/>
      <c r="M42" s="242"/>
      <c r="N42" s="242"/>
      <c r="O42" s="55"/>
      <c r="P42" s="55"/>
      <c r="Q42" s="55"/>
      <c r="R42" s="55"/>
      <c r="S42" s="55"/>
      <c r="T42" s="55"/>
    </row>
    <row r="43" spans="1:20" s="12" customFormat="1" ht="25.5">
      <c r="A43" s="49">
        <v>37</v>
      </c>
      <c r="B43" s="51" t="s">
        <v>123</v>
      </c>
      <c r="C43" s="51"/>
      <c r="D43" s="51"/>
      <c r="E43" s="58" t="s">
        <v>124</v>
      </c>
      <c r="F43" s="108">
        <v>49393.71</v>
      </c>
      <c r="G43" s="241" t="s">
        <v>945</v>
      </c>
      <c r="H43" s="51"/>
      <c r="I43" s="51" t="s">
        <v>125</v>
      </c>
      <c r="J43" s="46">
        <f t="shared" si="0"/>
        <v>37</v>
      </c>
      <c r="K43" s="242"/>
      <c r="L43" s="242"/>
      <c r="M43" s="242"/>
      <c r="N43" s="242"/>
      <c r="O43" s="55"/>
      <c r="P43" s="55"/>
      <c r="Q43" s="55"/>
      <c r="R43" s="55"/>
      <c r="S43" s="55"/>
      <c r="T43" s="55"/>
    </row>
    <row r="44" spans="1:20" s="12" customFormat="1" ht="25.5">
      <c r="A44" s="49">
        <v>38</v>
      </c>
      <c r="B44" s="51" t="s">
        <v>126</v>
      </c>
      <c r="C44" s="51"/>
      <c r="D44" s="51"/>
      <c r="E44" s="58" t="s">
        <v>127</v>
      </c>
      <c r="F44" s="108">
        <v>138489.21</v>
      </c>
      <c r="G44" s="241" t="s">
        <v>945</v>
      </c>
      <c r="H44" s="51"/>
      <c r="I44" s="51" t="s">
        <v>125</v>
      </c>
      <c r="J44" s="46">
        <f t="shared" si="0"/>
        <v>38</v>
      </c>
      <c r="K44" s="242"/>
      <c r="L44" s="242"/>
      <c r="M44" s="242"/>
      <c r="N44" s="242"/>
      <c r="O44" s="55"/>
      <c r="P44" s="55"/>
      <c r="Q44" s="55"/>
      <c r="R44" s="55"/>
      <c r="S44" s="55"/>
      <c r="T44" s="55"/>
    </row>
    <row r="45" spans="1:20" s="12" customFormat="1" ht="39" customHeight="1">
      <c r="A45" s="49">
        <v>39</v>
      </c>
      <c r="B45" s="51" t="s">
        <v>128</v>
      </c>
      <c r="C45" s="51"/>
      <c r="D45" s="51"/>
      <c r="E45" s="58" t="s">
        <v>34</v>
      </c>
      <c r="F45" s="107">
        <v>31455.55</v>
      </c>
      <c r="G45" s="241" t="s">
        <v>945</v>
      </c>
      <c r="H45" s="51"/>
      <c r="I45" s="51" t="s">
        <v>129</v>
      </c>
      <c r="J45" s="46">
        <f t="shared" si="0"/>
        <v>39</v>
      </c>
      <c r="K45" s="242"/>
      <c r="L45" s="242"/>
      <c r="M45" s="242"/>
      <c r="N45" s="242"/>
      <c r="O45" s="55"/>
      <c r="P45" s="55"/>
      <c r="Q45" s="55"/>
      <c r="R45" s="55"/>
      <c r="S45" s="55"/>
      <c r="T45" s="55"/>
    </row>
    <row r="46" spans="1:20" s="12" customFormat="1" ht="37.5" customHeight="1">
      <c r="A46" s="49">
        <v>40</v>
      </c>
      <c r="B46" s="51" t="s">
        <v>130</v>
      </c>
      <c r="C46" s="51"/>
      <c r="D46" s="51"/>
      <c r="E46" s="58" t="s">
        <v>34</v>
      </c>
      <c r="F46" s="107">
        <v>83574.09</v>
      </c>
      <c r="G46" s="241" t="s">
        <v>945</v>
      </c>
      <c r="H46" s="51"/>
      <c r="I46" s="51" t="s">
        <v>129</v>
      </c>
      <c r="J46" s="46">
        <f t="shared" si="0"/>
        <v>40</v>
      </c>
      <c r="K46" s="242"/>
      <c r="L46" s="242"/>
      <c r="M46" s="242"/>
      <c r="N46" s="242"/>
      <c r="O46" s="55"/>
      <c r="P46" s="55"/>
      <c r="Q46" s="55"/>
      <c r="R46" s="55"/>
      <c r="S46" s="55"/>
      <c r="T46" s="55"/>
    </row>
    <row r="47" spans="1:20" s="12" customFormat="1" ht="38.25">
      <c r="A47" s="49">
        <v>41</v>
      </c>
      <c r="B47" s="51" t="s">
        <v>131</v>
      </c>
      <c r="C47" s="51"/>
      <c r="D47" s="51"/>
      <c r="E47" s="58" t="s">
        <v>132</v>
      </c>
      <c r="F47" s="107">
        <v>803049.87</v>
      </c>
      <c r="G47" s="241" t="s">
        <v>945</v>
      </c>
      <c r="H47" s="51"/>
      <c r="I47" s="51" t="s">
        <v>129</v>
      </c>
      <c r="J47" s="46">
        <f t="shared" si="0"/>
        <v>41</v>
      </c>
      <c r="K47" s="242"/>
      <c r="L47" s="242"/>
      <c r="M47" s="242"/>
      <c r="N47" s="242"/>
      <c r="O47" s="55"/>
      <c r="P47" s="55"/>
      <c r="Q47" s="55"/>
      <c r="R47" s="55"/>
      <c r="S47" s="55"/>
      <c r="T47" s="55"/>
    </row>
    <row r="48" spans="1:20" s="12" customFormat="1" ht="38.25">
      <c r="A48" s="49">
        <v>42</v>
      </c>
      <c r="B48" s="51" t="s">
        <v>133</v>
      </c>
      <c r="C48" s="51"/>
      <c r="D48" s="51"/>
      <c r="E48" s="58" t="s">
        <v>34</v>
      </c>
      <c r="F48" s="107">
        <v>31923.17</v>
      </c>
      <c r="G48" s="241" t="s">
        <v>945</v>
      </c>
      <c r="H48" s="51"/>
      <c r="I48" s="51" t="s">
        <v>129</v>
      </c>
      <c r="J48" s="46">
        <f t="shared" si="0"/>
        <v>42</v>
      </c>
      <c r="K48" s="242"/>
      <c r="L48" s="242"/>
      <c r="M48" s="242"/>
      <c r="N48" s="242"/>
      <c r="O48" s="55"/>
      <c r="P48" s="55"/>
      <c r="Q48" s="55"/>
      <c r="R48" s="55"/>
      <c r="S48" s="55"/>
      <c r="T48" s="55"/>
    </row>
    <row r="49" spans="1:20" s="12" customFormat="1" ht="39.75" customHeight="1">
      <c r="A49" s="49">
        <v>43</v>
      </c>
      <c r="B49" s="51" t="s">
        <v>134</v>
      </c>
      <c r="C49" s="51"/>
      <c r="D49" s="51"/>
      <c r="E49" s="58">
        <v>1998</v>
      </c>
      <c r="F49" s="107">
        <v>3964.75</v>
      </c>
      <c r="G49" s="241" t="s">
        <v>945</v>
      </c>
      <c r="H49" s="51"/>
      <c r="I49" s="51" t="s">
        <v>135</v>
      </c>
      <c r="J49" s="46">
        <f t="shared" si="0"/>
        <v>43</v>
      </c>
      <c r="K49" s="242"/>
      <c r="L49" s="242"/>
      <c r="M49" s="242"/>
      <c r="N49" s="242"/>
      <c r="O49" s="55"/>
      <c r="P49" s="55"/>
      <c r="Q49" s="55"/>
      <c r="R49" s="55"/>
      <c r="S49" s="55"/>
      <c r="T49" s="55"/>
    </row>
    <row r="50" spans="1:20" s="12" customFormat="1" ht="41.25" customHeight="1">
      <c r="A50" s="49">
        <v>44</v>
      </c>
      <c r="B50" s="51" t="s">
        <v>136</v>
      </c>
      <c r="C50" s="51"/>
      <c r="D50" s="51"/>
      <c r="E50" s="54" t="s">
        <v>137</v>
      </c>
      <c r="F50" s="107">
        <v>1912.33</v>
      </c>
      <c r="G50" s="241" t="s">
        <v>945</v>
      </c>
      <c r="H50" s="51"/>
      <c r="I50" s="51" t="s">
        <v>138</v>
      </c>
      <c r="J50" s="46">
        <f t="shared" si="0"/>
        <v>44</v>
      </c>
      <c r="K50" s="242"/>
      <c r="L50" s="242"/>
      <c r="M50" s="242"/>
      <c r="N50" s="242"/>
      <c r="O50" s="55"/>
      <c r="P50" s="55"/>
      <c r="Q50" s="55"/>
      <c r="R50" s="55"/>
      <c r="S50" s="55"/>
      <c r="T50" s="55"/>
    </row>
    <row r="51" spans="1:20" s="12" customFormat="1" ht="25.5">
      <c r="A51" s="49">
        <v>45</v>
      </c>
      <c r="B51" s="51" t="s">
        <v>139</v>
      </c>
      <c r="C51" s="51"/>
      <c r="D51" s="51"/>
      <c r="E51" s="54" t="s">
        <v>137</v>
      </c>
      <c r="F51" s="107">
        <v>29175.32</v>
      </c>
      <c r="G51" s="241" t="s">
        <v>945</v>
      </c>
      <c r="H51" s="51"/>
      <c r="I51" s="51" t="s">
        <v>138</v>
      </c>
      <c r="J51" s="46">
        <f t="shared" si="0"/>
        <v>45</v>
      </c>
      <c r="K51" s="242"/>
      <c r="L51" s="242"/>
      <c r="M51" s="242"/>
      <c r="N51" s="242"/>
      <c r="O51" s="55"/>
      <c r="P51" s="55"/>
      <c r="Q51" s="55"/>
      <c r="R51" s="55"/>
      <c r="S51" s="55"/>
      <c r="T51" s="55"/>
    </row>
    <row r="52" spans="1:20" s="12" customFormat="1" ht="39" customHeight="1">
      <c r="A52" s="49">
        <v>46</v>
      </c>
      <c r="B52" s="51" t="s">
        <v>140</v>
      </c>
      <c r="C52" s="51"/>
      <c r="D52" s="51"/>
      <c r="E52" s="54">
        <v>1987</v>
      </c>
      <c r="F52" s="107">
        <v>3525</v>
      </c>
      <c r="G52" s="241" t="s">
        <v>945</v>
      </c>
      <c r="H52" s="51"/>
      <c r="I52" s="51" t="s">
        <v>138</v>
      </c>
      <c r="J52" s="46">
        <f t="shared" si="0"/>
        <v>46</v>
      </c>
      <c r="K52" s="242"/>
      <c r="L52" s="242"/>
      <c r="M52" s="242"/>
      <c r="N52" s="242"/>
      <c r="O52" s="55"/>
      <c r="P52" s="55"/>
      <c r="Q52" s="55"/>
      <c r="R52" s="55"/>
      <c r="S52" s="55"/>
      <c r="T52" s="55"/>
    </row>
    <row r="53" spans="1:20" s="12" customFormat="1" ht="25.5">
      <c r="A53" s="49">
        <v>47</v>
      </c>
      <c r="B53" s="51" t="s">
        <v>141</v>
      </c>
      <c r="C53" s="51"/>
      <c r="D53" s="51"/>
      <c r="E53" s="54">
        <v>1987</v>
      </c>
      <c r="F53" s="107">
        <v>15620.32</v>
      </c>
      <c r="G53" s="241" t="s">
        <v>945</v>
      </c>
      <c r="H53" s="51"/>
      <c r="I53" s="51" t="s">
        <v>142</v>
      </c>
      <c r="J53" s="46">
        <f t="shared" si="0"/>
        <v>47</v>
      </c>
      <c r="K53" s="242"/>
      <c r="L53" s="242"/>
      <c r="M53" s="242"/>
      <c r="N53" s="242"/>
      <c r="O53" s="55"/>
      <c r="P53" s="55"/>
      <c r="Q53" s="55"/>
      <c r="R53" s="55"/>
      <c r="S53" s="55"/>
      <c r="T53" s="55"/>
    </row>
    <row r="54" spans="1:20" s="12" customFormat="1" ht="12.75">
      <c r="A54" s="49">
        <v>48</v>
      </c>
      <c r="B54" s="51" t="s">
        <v>143</v>
      </c>
      <c r="C54" s="51"/>
      <c r="D54" s="51"/>
      <c r="E54" s="54">
        <v>1987</v>
      </c>
      <c r="F54" s="107">
        <v>11310.81</v>
      </c>
      <c r="G54" s="241" t="s">
        <v>945</v>
      </c>
      <c r="H54" s="51"/>
      <c r="I54" s="51" t="s">
        <v>142</v>
      </c>
      <c r="J54" s="46">
        <f t="shared" si="0"/>
        <v>48</v>
      </c>
      <c r="K54" s="242"/>
      <c r="L54" s="242"/>
      <c r="M54" s="242"/>
      <c r="N54" s="242"/>
      <c r="O54" s="55"/>
      <c r="P54" s="55"/>
      <c r="Q54" s="55"/>
      <c r="R54" s="55"/>
      <c r="S54" s="55"/>
      <c r="T54" s="55"/>
    </row>
    <row r="55" spans="1:20" s="12" customFormat="1" ht="12.75">
      <c r="A55" s="49">
        <v>49</v>
      </c>
      <c r="B55" s="51" t="s">
        <v>144</v>
      </c>
      <c r="C55" s="65"/>
      <c r="D55" s="66"/>
      <c r="E55" s="66"/>
      <c r="F55" s="107">
        <v>57747.6</v>
      </c>
      <c r="G55" s="241" t="s">
        <v>945</v>
      </c>
      <c r="H55" s="55"/>
      <c r="I55" s="51" t="s">
        <v>145</v>
      </c>
      <c r="J55" s="46">
        <f t="shared" si="0"/>
        <v>49</v>
      </c>
      <c r="K55" s="242"/>
      <c r="L55" s="242"/>
      <c r="M55" s="242"/>
      <c r="N55" s="242"/>
      <c r="O55" s="55"/>
      <c r="P55" s="55"/>
      <c r="Q55" s="55"/>
      <c r="R55" s="55"/>
      <c r="S55" s="55"/>
      <c r="T55" s="55"/>
    </row>
    <row r="56" spans="1:20" s="12" customFormat="1" ht="12.75">
      <c r="A56" s="49">
        <v>50</v>
      </c>
      <c r="B56" s="51" t="s">
        <v>146</v>
      </c>
      <c r="C56" s="65"/>
      <c r="D56" s="66"/>
      <c r="E56" s="66"/>
      <c r="F56" s="107">
        <v>66524.71</v>
      </c>
      <c r="G56" s="241" t="s">
        <v>945</v>
      </c>
      <c r="H56" s="55"/>
      <c r="I56" s="51" t="s">
        <v>145</v>
      </c>
      <c r="J56" s="46">
        <f t="shared" si="0"/>
        <v>50</v>
      </c>
      <c r="K56" s="242"/>
      <c r="L56" s="242"/>
      <c r="M56" s="242"/>
      <c r="N56" s="242"/>
      <c r="O56" s="55"/>
      <c r="P56" s="55"/>
      <c r="Q56" s="55"/>
      <c r="R56" s="55"/>
      <c r="S56" s="55"/>
      <c r="T56" s="55"/>
    </row>
    <row r="57" spans="1:20" s="12" customFormat="1" ht="12.75">
      <c r="A57" s="49">
        <v>51</v>
      </c>
      <c r="B57" s="51" t="s">
        <v>147</v>
      </c>
      <c r="C57" s="65"/>
      <c r="D57" s="66"/>
      <c r="E57" s="66"/>
      <c r="F57" s="107">
        <v>1656.98</v>
      </c>
      <c r="G57" s="241" t="s">
        <v>945</v>
      </c>
      <c r="H57" s="55"/>
      <c r="I57" s="51" t="s">
        <v>145</v>
      </c>
      <c r="J57" s="46">
        <f t="shared" si="0"/>
        <v>51</v>
      </c>
      <c r="K57" s="242"/>
      <c r="L57" s="242"/>
      <c r="M57" s="242"/>
      <c r="N57" s="242"/>
      <c r="O57" s="55"/>
      <c r="P57" s="55"/>
      <c r="Q57" s="55"/>
      <c r="R57" s="55"/>
      <c r="S57" s="55"/>
      <c r="T57" s="55"/>
    </row>
    <row r="58" spans="1:20" s="12" customFormat="1" ht="25.5">
      <c r="A58" s="49">
        <v>52</v>
      </c>
      <c r="B58" s="51" t="s">
        <v>148</v>
      </c>
      <c r="C58" s="65"/>
      <c r="D58" s="66"/>
      <c r="E58" s="66"/>
      <c r="F58" s="107">
        <v>22886.55</v>
      </c>
      <c r="G58" s="241" t="s">
        <v>945</v>
      </c>
      <c r="H58" s="55"/>
      <c r="I58" s="51" t="s">
        <v>149</v>
      </c>
      <c r="J58" s="46">
        <f t="shared" si="0"/>
        <v>52</v>
      </c>
      <c r="K58" s="242"/>
      <c r="L58" s="242"/>
      <c r="M58" s="242"/>
      <c r="N58" s="242"/>
      <c r="O58" s="55"/>
      <c r="P58" s="55"/>
      <c r="Q58" s="55"/>
      <c r="R58" s="55"/>
      <c r="S58" s="55"/>
      <c r="T58" s="55"/>
    </row>
    <row r="59" spans="1:20" s="12" customFormat="1" ht="12.75">
      <c r="A59" s="49">
        <v>53</v>
      </c>
      <c r="B59" s="51" t="s">
        <v>150</v>
      </c>
      <c r="C59" s="65"/>
      <c r="D59" s="66"/>
      <c r="E59" s="66" t="s">
        <v>151</v>
      </c>
      <c r="F59" s="107">
        <v>148125.74</v>
      </c>
      <c r="G59" s="241" t="s">
        <v>945</v>
      </c>
      <c r="H59" s="55"/>
      <c r="I59" s="51" t="s">
        <v>149</v>
      </c>
      <c r="J59" s="46">
        <f t="shared" si="0"/>
        <v>53</v>
      </c>
      <c r="K59" s="242"/>
      <c r="L59" s="242"/>
      <c r="M59" s="242"/>
      <c r="N59" s="242"/>
      <c r="O59" s="55"/>
      <c r="P59" s="55"/>
      <c r="Q59" s="55"/>
      <c r="R59" s="55"/>
      <c r="S59" s="55"/>
      <c r="T59" s="55"/>
    </row>
    <row r="60" spans="1:20" s="12" customFormat="1" ht="12.75">
      <c r="A60" s="49">
        <v>54</v>
      </c>
      <c r="B60" s="51" t="s">
        <v>152</v>
      </c>
      <c r="C60" s="65"/>
      <c r="D60" s="66"/>
      <c r="E60" s="66"/>
      <c r="F60" s="107">
        <v>228341.23</v>
      </c>
      <c r="G60" s="241" t="s">
        <v>945</v>
      </c>
      <c r="H60" s="55" t="s">
        <v>119</v>
      </c>
      <c r="I60" s="51" t="s">
        <v>149</v>
      </c>
      <c r="J60" s="46">
        <f t="shared" si="0"/>
        <v>54</v>
      </c>
      <c r="K60" s="242"/>
      <c r="L60" s="242"/>
      <c r="M60" s="242"/>
      <c r="N60" s="242"/>
      <c r="O60" s="55"/>
      <c r="P60" s="55"/>
      <c r="Q60" s="55"/>
      <c r="R60" s="55"/>
      <c r="S60" s="55"/>
      <c r="T60" s="55"/>
    </row>
    <row r="61" spans="1:20" s="12" customFormat="1" ht="12.75">
      <c r="A61" s="49">
        <v>55</v>
      </c>
      <c r="B61" s="51" t="s">
        <v>153</v>
      </c>
      <c r="C61" s="65"/>
      <c r="D61" s="66"/>
      <c r="E61" s="66"/>
      <c r="F61" s="107">
        <v>4131.41</v>
      </c>
      <c r="G61" s="241" t="s">
        <v>945</v>
      </c>
      <c r="H61" s="55"/>
      <c r="I61" s="51" t="s">
        <v>149</v>
      </c>
      <c r="J61" s="46">
        <f t="shared" si="0"/>
        <v>55</v>
      </c>
      <c r="K61" s="242"/>
      <c r="L61" s="242"/>
      <c r="M61" s="242"/>
      <c r="N61" s="242"/>
      <c r="O61" s="55"/>
      <c r="P61" s="55"/>
      <c r="Q61" s="55"/>
      <c r="R61" s="55"/>
      <c r="S61" s="55"/>
      <c r="T61" s="55"/>
    </row>
    <row r="62" spans="1:20" s="12" customFormat="1" ht="25.5">
      <c r="A62" s="49">
        <v>56</v>
      </c>
      <c r="B62" s="51" t="s">
        <v>154</v>
      </c>
      <c r="C62" s="65"/>
      <c r="D62" s="66"/>
      <c r="E62" s="66"/>
      <c r="F62" s="107">
        <v>215891.97</v>
      </c>
      <c r="G62" s="241" t="s">
        <v>945</v>
      </c>
      <c r="H62" s="55"/>
      <c r="I62" s="51" t="s">
        <v>149</v>
      </c>
      <c r="J62" s="46">
        <f t="shared" si="0"/>
        <v>56</v>
      </c>
      <c r="K62" s="242"/>
      <c r="L62" s="242"/>
      <c r="M62" s="242"/>
      <c r="N62" s="242"/>
      <c r="O62" s="55"/>
      <c r="P62" s="55"/>
      <c r="Q62" s="55"/>
      <c r="R62" s="55"/>
      <c r="S62" s="55"/>
      <c r="T62" s="55"/>
    </row>
    <row r="63" spans="1:20" s="12" customFormat="1" ht="12.75">
      <c r="A63" s="49">
        <v>57</v>
      </c>
      <c r="B63" s="51" t="s">
        <v>155</v>
      </c>
      <c r="C63" s="65"/>
      <c r="D63" s="66"/>
      <c r="E63" s="66"/>
      <c r="F63" s="107">
        <v>7005.68</v>
      </c>
      <c r="G63" s="241" t="s">
        <v>945</v>
      </c>
      <c r="H63" s="55"/>
      <c r="I63" s="51" t="s">
        <v>149</v>
      </c>
      <c r="J63" s="46">
        <f t="shared" si="0"/>
        <v>57</v>
      </c>
      <c r="K63" s="242"/>
      <c r="L63" s="242"/>
      <c r="M63" s="242"/>
      <c r="N63" s="242"/>
      <c r="O63" s="55"/>
      <c r="P63" s="55"/>
      <c r="Q63" s="55"/>
      <c r="R63" s="55"/>
      <c r="S63" s="55"/>
      <c r="T63" s="55"/>
    </row>
    <row r="64" spans="1:20" s="12" customFormat="1" ht="12.75">
      <c r="A64" s="49">
        <v>58</v>
      </c>
      <c r="B64" s="51" t="s">
        <v>156</v>
      </c>
      <c r="C64" s="65"/>
      <c r="D64" s="66"/>
      <c r="E64" s="66"/>
      <c r="F64" s="107">
        <v>200789.35</v>
      </c>
      <c r="G64" s="241" t="s">
        <v>945</v>
      </c>
      <c r="H64" s="55"/>
      <c r="I64" s="51" t="s">
        <v>149</v>
      </c>
      <c r="J64" s="46">
        <f t="shared" si="0"/>
        <v>58</v>
      </c>
      <c r="K64" s="242"/>
      <c r="L64" s="242"/>
      <c r="M64" s="242"/>
      <c r="N64" s="242"/>
      <c r="O64" s="55"/>
      <c r="P64" s="55"/>
      <c r="Q64" s="55"/>
      <c r="R64" s="55"/>
      <c r="S64" s="55"/>
      <c r="T64" s="55"/>
    </row>
    <row r="65" spans="1:20" s="12" customFormat="1" ht="12.75">
      <c r="A65" s="49">
        <v>59</v>
      </c>
      <c r="B65" s="51" t="s">
        <v>157</v>
      </c>
      <c r="C65" s="65"/>
      <c r="D65" s="66"/>
      <c r="E65" s="66"/>
      <c r="F65" s="107">
        <v>1930.58</v>
      </c>
      <c r="G65" s="241" t="s">
        <v>945</v>
      </c>
      <c r="H65" s="55"/>
      <c r="I65" s="51" t="s">
        <v>149</v>
      </c>
      <c r="J65" s="46">
        <f t="shared" si="0"/>
        <v>59</v>
      </c>
      <c r="K65" s="242"/>
      <c r="L65" s="242"/>
      <c r="M65" s="242"/>
      <c r="N65" s="242"/>
      <c r="O65" s="55"/>
      <c r="P65" s="55"/>
      <c r="Q65" s="55"/>
      <c r="R65" s="55"/>
      <c r="S65" s="55"/>
      <c r="T65" s="55"/>
    </row>
    <row r="66" spans="1:20" s="12" customFormat="1" ht="13.5" customHeight="1">
      <c r="A66" s="49">
        <v>60</v>
      </c>
      <c r="B66" s="51" t="s">
        <v>158</v>
      </c>
      <c r="C66" s="65"/>
      <c r="D66" s="66"/>
      <c r="E66" s="66"/>
      <c r="F66" s="107">
        <v>70878.07</v>
      </c>
      <c r="G66" s="241" t="s">
        <v>945</v>
      </c>
      <c r="H66" s="55"/>
      <c r="I66" s="51" t="s">
        <v>149</v>
      </c>
      <c r="J66" s="46">
        <f t="shared" si="0"/>
        <v>60</v>
      </c>
      <c r="K66" s="242"/>
      <c r="L66" s="242"/>
      <c r="M66" s="242"/>
      <c r="N66" s="242"/>
      <c r="O66" s="55"/>
      <c r="P66" s="55"/>
      <c r="Q66" s="55"/>
      <c r="R66" s="55"/>
      <c r="S66" s="55"/>
      <c r="T66" s="55"/>
    </row>
    <row r="67" spans="1:20" s="12" customFormat="1" ht="38.25" customHeight="1">
      <c r="A67" s="49">
        <v>61</v>
      </c>
      <c r="B67" s="100" t="s">
        <v>313</v>
      </c>
      <c r="C67" s="97"/>
      <c r="D67" s="97"/>
      <c r="E67" s="98">
        <v>2012</v>
      </c>
      <c r="F67" s="110">
        <v>170466.28</v>
      </c>
      <c r="G67" s="241" t="s">
        <v>945</v>
      </c>
      <c r="H67" s="97"/>
      <c r="I67" s="97" t="s">
        <v>116</v>
      </c>
      <c r="J67" s="46">
        <f t="shared" si="0"/>
        <v>61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</row>
    <row r="68" spans="1:20" s="12" customFormat="1" ht="25.5">
      <c r="A68" s="49">
        <v>62</v>
      </c>
      <c r="B68" s="100" t="s">
        <v>314</v>
      </c>
      <c r="C68" s="97"/>
      <c r="D68" s="97"/>
      <c r="E68" s="98">
        <v>2012</v>
      </c>
      <c r="F68" s="110">
        <v>388543.16</v>
      </c>
      <c r="G68" s="241" t="s">
        <v>945</v>
      </c>
      <c r="H68" s="97"/>
      <c r="I68" s="97" t="s">
        <v>116</v>
      </c>
      <c r="J68" s="46">
        <f t="shared" si="0"/>
        <v>62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</row>
    <row r="69" spans="1:20" s="12" customFormat="1" ht="25.5">
      <c r="A69" s="49">
        <v>63</v>
      </c>
      <c r="B69" s="100" t="s">
        <v>315</v>
      </c>
      <c r="C69" s="97"/>
      <c r="D69" s="97"/>
      <c r="E69" s="98">
        <v>2012</v>
      </c>
      <c r="F69" s="110">
        <v>388543.16</v>
      </c>
      <c r="G69" s="241" t="s">
        <v>945</v>
      </c>
      <c r="H69" s="97"/>
      <c r="I69" s="97" t="s">
        <v>116</v>
      </c>
      <c r="J69" s="46">
        <f t="shared" si="0"/>
        <v>63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</row>
    <row r="70" spans="1:20" s="12" customFormat="1" ht="25.5">
      <c r="A70" s="49">
        <v>64</v>
      </c>
      <c r="B70" s="100" t="s">
        <v>316</v>
      </c>
      <c r="C70" s="97"/>
      <c r="D70" s="97"/>
      <c r="E70" s="98">
        <v>2012</v>
      </c>
      <c r="F70" s="110">
        <v>336899.33</v>
      </c>
      <c r="G70" s="241" t="s">
        <v>945</v>
      </c>
      <c r="H70" s="97"/>
      <c r="I70" s="97" t="s">
        <v>116</v>
      </c>
      <c r="J70" s="46">
        <f t="shared" si="0"/>
        <v>64</v>
      </c>
      <c r="K70" s="49"/>
      <c r="L70" s="49"/>
      <c r="M70" s="49"/>
      <c r="N70" s="49"/>
      <c r="O70" s="49"/>
      <c r="P70" s="49"/>
      <c r="Q70" s="49"/>
      <c r="R70" s="49"/>
      <c r="S70" s="49"/>
      <c r="T70" s="49"/>
    </row>
    <row r="71" spans="1:20" s="12" customFormat="1" ht="25.5">
      <c r="A71" s="49">
        <v>65</v>
      </c>
      <c r="B71" s="100" t="s">
        <v>317</v>
      </c>
      <c r="C71" s="97"/>
      <c r="D71" s="97"/>
      <c r="E71" s="98">
        <v>2012</v>
      </c>
      <c r="F71" s="110">
        <v>77709.62</v>
      </c>
      <c r="G71" s="241" t="s">
        <v>945</v>
      </c>
      <c r="H71" s="97"/>
      <c r="I71" s="97" t="s">
        <v>116</v>
      </c>
      <c r="J71" s="46">
        <f t="shared" si="0"/>
        <v>65</v>
      </c>
      <c r="K71" s="49"/>
      <c r="L71" s="49"/>
      <c r="M71" s="49"/>
      <c r="N71" s="49"/>
      <c r="O71" s="49"/>
      <c r="P71" s="49"/>
      <c r="Q71" s="49"/>
      <c r="R71" s="49"/>
      <c r="S71" s="49"/>
      <c r="T71" s="49"/>
    </row>
    <row r="72" spans="1:20" s="12" customFormat="1" ht="25.5">
      <c r="A72" s="49">
        <v>66</v>
      </c>
      <c r="B72" s="100" t="s">
        <v>318</v>
      </c>
      <c r="C72" s="97"/>
      <c r="D72" s="97"/>
      <c r="E72" s="98">
        <v>2012</v>
      </c>
      <c r="F72" s="110">
        <v>232976.43</v>
      </c>
      <c r="G72" s="241" t="s">
        <v>945</v>
      </c>
      <c r="H72" s="97"/>
      <c r="I72" s="97" t="s">
        <v>116</v>
      </c>
      <c r="J72" s="46">
        <f aca="true" t="shared" si="1" ref="J72:J111">A72</f>
        <v>66</v>
      </c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s="12" customFormat="1" ht="25.5">
      <c r="A73" s="49">
        <v>67</v>
      </c>
      <c r="B73" s="101" t="s">
        <v>319</v>
      </c>
      <c r="C73" s="99"/>
      <c r="D73" s="99"/>
      <c r="E73" s="98">
        <v>2012</v>
      </c>
      <c r="F73" s="107">
        <v>159883.51</v>
      </c>
      <c r="G73" s="241" t="s">
        <v>945</v>
      </c>
      <c r="H73" s="97"/>
      <c r="I73" s="97" t="s">
        <v>116</v>
      </c>
      <c r="J73" s="46">
        <f t="shared" si="1"/>
        <v>67</v>
      </c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20" s="12" customFormat="1" ht="25.5">
      <c r="A74" s="49">
        <v>68</v>
      </c>
      <c r="B74" s="100" t="s">
        <v>320</v>
      </c>
      <c r="C74" s="97"/>
      <c r="D74" s="97"/>
      <c r="E74" s="98">
        <v>2012</v>
      </c>
      <c r="F74" s="110">
        <v>159883.51</v>
      </c>
      <c r="G74" s="241" t="s">
        <v>945</v>
      </c>
      <c r="H74" s="97"/>
      <c r="I74" s="97" t="s">
        <v>116</v>
      </c>
      <c r="J74" s="46">
        <f t="shared" si="1"/>
        <v>68</v>
      </c>
      <c r="K74" s="49"/>
      <c r="L74" s="49"/>
      <c r="M74" s="49"/>
      <c r="N74" s="49"/>
      <c r="O74" s="49"/>
      <c r="P74" s="49"/>
      <c r="Q74" s="49"/>
      <c r="R74" s="49"/>
      <c r="S74" s="49"/>
      <c r="T74" s="49"/>
    </row>
    <row r="75" spans="1:20" s="12" customFormat="1" ht="25.5">
      <c r="A75" s="49">
        <v>69</v>
      </c>
      <c r="B75" s="100" t="s">
        <v>321</v>
      </c>
      <c r="C75" s="97"/>
      <c r="D75" s="97"/>
      <c r="E75" s="98">
        <v>2012</v>
      </c>
      <c r="F75" s="110">
        <v>255502.13</v>
      </c>
      <c r="G75" s="241" t="s">
        <v>945</v>
      </c>
      <c r="H75" s="97"/>
      <c r="I75" s="97" t="s">
        <v>116</v>
      </c>
      <c r="J75" s="46">
        <f t="shared" si="1"/>
        <v>69</v>
      </c>
      <c r="K75" s="268"/>
      <c r="L75" s="269"/>
      <c r="M75" s="269"/>
      <c r="N75" s="269"/>
      <c r="O75" s="270"/>
      <c r="P75" s="270"/>
      <c r="Q75" s="270"/>
      <c r="R75" s="270"/>
      <c r="S75" s="270"/>
      <c r="T75" s="270"/>
    </row>
    <row r="76" spans="1:20" s="12" customFormat="1" ht="38.25">
      <c r="A76" s="49">
        <v>70</v>
      </c>
      <c r="B76" s="101" t="s">
        <v>322</v>
      </c>
      <c r="C76" s="99"/>
      <c r="D76" s="99"/>
      <c r="E76" s="98" t="s">
        <v>118</v>
      </c>
      <c r="F76" s="107">
        <v>533315.5</v>
      </c>
      <c r="G76" s="241" t="s">
        <v>945</v>
      </c>
      <c r="H76" s="97"/>
      <c r="I76" s="99" t="s">
        <v>125</v>
      </c>
      <c r="J76" s="46">
        <f t="shared" si="1"/>
        <v>70</v>
      </c>
      <c r="K76" s="49"/>
      <c r="L76" s="49"/>
      <c r="M76" s="49"/>
      <c r="N76" s="49"/>
      <c r="O76" s="49"/>
      <c r="P76" s="49"/>
      <c r="Q76" s="49"/>
      <c r="R76" s="49"/>
      <c r="S76" s="49"/>
      <c r="T76" s="49"/>
    </row>
    <row r="77" spans="1:20" s="12" customFormat="1" ht="38.25">
      <c r="A77" s="49">
        <v>71</v>
      </c>
      <c r="B77" s="101" t="s">
        <v>323</v>
      </c>
      <c r="C77" s="99"/>
      <c r="D77" s="99"/>
      <c r="E77" s="98">
        <v>2012</v>
      </c>
      <c r="F77" s="107">
        <v>2985196.65</v>
      </c>
      <c r="G77" s="241" t="s">
        <v>945</v>
      </c>
      <c r="H77" s="97"/>
      <c r="I77" s="99" t="s">
        <v>116</v>
      </c>
      <c r="J77" s="46">
        <f t="shared" si="1"/>
        <v>71</v>
      </c>
      <c r="K77" s="49"/>
      <c r="L77" s="49"/>
      <c r="M77" s="49"/>
      <c r="N77" s="49"/>
      <c r="O77" s="49"/>
      <c r="P77" s="49"/>
      <c r="Q77" s="49"/>
      <c r="R77" s="49"/>
      <c r="S77" s="49"/>
      <c r="T77" s="49"/>
    </row>
    <row r="78" spans="1:20" s="12" customFormat="1" ht="38.25">
      <c r="A78" s="49">
        <v>72</v>
      </c>
      <c r="B78" s="101" t="s">
        <v>324</v>
      </c>
      <c r="C78" s="99"/>
      <c r="D78" s="99"/>
      <c r="E78" s="98">
        <v>2012</v>
      </c>
      <c r="F78" s="107">
        <v>2985196.69</v>
      </c>
      <c r="G78" s="241" t="s">
        <v>945</v>
      </c>
      <c r="H78" s="97"/>
      <c r="I78" s="99" t="s">
        <v>116</v>
      </c>
      <c r="J78" s="46">
        <f t="shared" si="1"/>
        <v>72</v>
      </c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1:20" s="12" customFormat="1" ht="25.5">
      <c r="A79" s="49">
        <v>73</v>
      </c>
      <c r="B79" s="101" t="s">
        <v>325</v>
      </c>
      <c r="C79" s="99"/>
      <c r="D79" s="99"/>
      <c r="E79" s="98">
        <v>2012</v>
      </c>
      <c r="F79" s="107">
        <v>229652.82</v>
      </c>
      <c r="G79" s="241" t="s">
        <v>945</v>
      </c>
      <c r="H79" s="97"/>
      <c r="I79" s="99" t="s">
        <v>116</v>
      </c>
      <c r="J79" s="46">
        <f t="shared" si="1"/>
        <v>73</v>
      </c>
      <c r="K79" s="49"/>
      <c r="L79" s="49"/>
      <c r="M79" s="49"/>
      <c r="N79" s="49"/>
      <c r="O79" s="49"/>
      <c r="P79" s="49"/>
      <c r="Q79" s="49"/>
      <c r="R79" s="49"/>
      <c r="S79" s="49"/>
      <c r="T79" s="49"/>
    </row>
    <row r="80" spans="1:20" s="12" customFormat="1" ht="51">
      <c r="A80" s="49">
        <v>74</v>
      </c>
      <c r="B80" s="101" t="s">
        <v>353</v>
      </c>
      <c r="C80" s="99"/>
      <c r="D80" s="99"/>
      <c r="E80" s="98">
        <v>2012</v>
      </c>
      <c r="F80" s="107">
        <v>499314.77</v>
      </c>
      <c r="G80" s="241" t="s">
        <v>945</v>
      </c>
      <c r="H80" s="97"/>
      <c r="I80" s="99" t="s">
        <v>116</v>
      </c>
      <c r="J80" s="46">
        <f t="shared" si="1"/>
        <v>74</v>
      </c>
      <c r="K80" s="49"/>
      <c r="L80" s="49"/>
      <c r="M80" s="49"/>
      <c r="N80" s="49"/>
      <c r="O80" s="49"/>
      <c r="P80" s="49"/>
      <c r="Q80" s="49"/>
      <c r="R80" s="49"/>
      <c r="S80" s="49"/>
      <c r="T80" s="49"/>
    </row>
    <row r="81" spans="1:20" s="12" customFormat="1" ht="25.5">
      <c r="A81" s="49">
        <v>75</v>
      </c>
      <c r="B81" s="101" t="s">
        <v>308</v>
      </c>
      <c r="C81" s="99"/>
      <c r="D81" s="99"/>
      <c r="E81" s="98">
        <v>2012</v>
      </c>
      <c r="F81" s="107">
        <v>65393.7</v>
      </c>
      <c r="G81" s="241" t="s">
        <v>945</v>
      </c>
      <c r="H81" s="97"/>
      <c r="I81" s="99" t="s">
        <v>116</v>
      </c>
      <c r="J81" s="46">
        <f t="shared" si="1"/>
        <v>75</v>
      </c>
      <c r="K81" s="49"/>
      <c r="L81" s="49"/>
      <c r="M81" s="49"/>
      <c r="N81" s="49"/>
      <c r="O81" s="49"/>
      <c r="P81" s="49"/>
      <c r="Q81" s="49"/>
      <c r="R81" s="49"/>
      <c r="S81" s="49"/>
      <c r="T81" s="49"/>
    </row>
    <row r="82" spans="1:20" s="12" customFormat="1" ht="51">
      <c r="A82" s="49">
        <v>76</v>
      </c>
      <c r="B82" s="50" t="s">
        <v>354</v>
      </c>
      <c r="C82" s="99"/>
      <c r="D82" s="99"/>
      <c r="E82" s="98">
        <v>2012</v>
      </c>
      <c r="F82" s="107">
        <v>33290.22</v>
      </c>
      <c r="G82" s="241" t="s">
        <v>945</v>
      </c>
      <c r="H82" s="97"/>
      <c r="I82" s="99" t="s">
        <v>116</v>
      </c>
      <c r="J82" s="46">
        <f t="shared" si="1"/>
        <v>76</v>
      </c>
      <c r="K82" s="49"/>
      <c r="L82" s="49"/>
      <c r="M82" s="49"/>
      <c r="N82" s="49"/>
      <c r="O82" s="49"/>
      <c r="P82" s="49"/>
      <c r="Q82" s="49"/>
      <c r="R82" s="49"/>
      <c r="S82" s="49"/>
      <c r="T82" s="49"/>
    </row>
    <row r="83" spans="1:20" s="12" customFormat="1" ht="38.25">
      <c r="A83" s="49">
        <v>77</v>
      </c>
      <c r="B83" s="50" t="s">
        <v>355</v>
      </c>
      <c r="C83" s="99"/>
      <c r="D83" s="99"/>
      <c r="E83" s="98">
        <v>2012</v>
      </c>
      <c r="F83" s="107">
        <v>172063.2</v>
      </c>
      <c r="G83" s="241" t="s">
        <v>945</v>
      </c>
      <c r="H83" s="97"/>
      <c r="I83" s="99" t="s">
        <v>116</v>
      </c>
      <c r="J83" s="46">
        <f t="shared" si="1"/>
        <v>77</v>
      </c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1:20" s="12" customFormat="1" ht="38.25">
      <c r="A84" s="49">
        <v>78</v>
      </c>
      <c r="B84" s="101" t="s">
        <v>326</v>
      </c>
      <c r="C84" s="99"/>
      <c r="D84" s="99"/>
      <c r="E84" s="98">
        <v>2012</v>
      </c>
      <c r="F84" s="107">
        <v>10264.9</v>
      </c>
      <c r="G84" s="241" t="s">
        <v>945</v>
      </c>
      <c r="H84" s="97"/>
      <c r="I84" s="99" t="s">
        <v>116</v>
      </c>
      <c r="J84" s="46">
        <f t="shared" si="1"/>
        <v>78</v>
      </c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 s="12" customFormat="1" ht="38.25">
      <c r="A85" s="49">
        <v>79</v>
      </c>
      <c r="B85" s="101" t="s">
        <v>327</v>
      </c>
      <c r="C85" s="99"/>
      <c r="D85" s="99"/>
      <c r="E85" s="98">
        <v>2012</v>
      </c>
      <c r="F85" s="107">
        <v>46281.06</v>
      </c>
      <c r="G85" s="241" t="s">
        <v>945</v>
      </c>
      <c r="H85" s="97"/>
      <c r="I85" s="99" t="s">
        <v>116</v>
      </c>
      <c r="J85" s="46">
        <f t="shared" si="1"/>
        <v>79</v>
      </c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1:20" s="12" customFormat="1" ht="38.25">
      <c r="A86" s="49">
        <v>80</v>
      </c>
      <c r="B86" s="101" t="s">
        <v>328</v>
      </c>
      <c r="C86" s="99"/>
      <c r="D86" s="99"/>
      <c r="E86" s="98">
        <v>2012</v>
      </c>
      <c r="F86" s="107">
        <v>20200.73</v>
      </c>
      <c r="G86" s="241" t="s">
        <v>945</v>
      </c>
      <c r="H86" s="97"/>
      <c r="I86" s="99" t="s">
        <v>116</v>
      </c>
      <c r="J86" s="46">
        <f t="shared" si="1"/>
        <v>80</v>
      </c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1:20" s="12" customFormat="1" ht="38.25">
      <c r="A87" s="49">
        <v>81</v>
      </c>
      <c r="B87" s="101" t="s">
        <v>329</v>
      </c>
      <c r="C87" s="99"/>
      <c r="D87" s="99"/>
      <c r="E87" s="98">
        <v>2012</v>
      </c>
      <c r="F87" s="107">
        <v>12141.76</v>
      </c>
      <c r="G87" s="241" t="s">
        <v>945</v>
      </c>
      <c r="H87" s="97"/>
      <c r="I87" s="99" t="s">
        <v>116</v>
      </c>
      <c r="J87" s="46">
        <f t="shared" si="1"/>
        <v>81</v>
      </c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1:20" s="12" customFormat="1" ht="25.5">
      <c r="A88" s="49">
        <v>82</v>
      </c>
      <c r="B88" s="101" t="s">
        <v>330</v>
      </c>
      <c r="C88" s="99"/>
      <c r="D88" s="99"/>
      <c r="E88" s="98">
        <v>2012</v>
      </c>
      <c r="F88" s="107">
        <v>177815.73</v>
      </c>
      <c r="G88" s="241" t="s">
        <v>945</v>
      </c>
      <c r="H88" s="97"/>
      <c r="I88" s="99" t="s">
        <v>116</v>
      </c>
      <c r="J88" s="46">
        <f t="shared" si="1"/>
        <v>82</v>
      </c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s="12" customFormat="1" ht="38.25">
      <c r="A89" s="49">
        <v>83</v>
      </c>
      <c r="B89" s="51" t="s">
        <v>331</v>
      </c>
      <c r="C89" s="97"/>
      <c r="D89" s="97"/>
      <c r="E89" s="98">
        <v>2012</v>
      </c>
      <c r="F89" s="110">
        <v>296045.2</v>
      </c>
      <c r="G89" s="241" t="s">
        <v>945</v>
      </c>
      <c r="H89" s="97"/>
      <c r="I89" s="97" t="s">
        <v>94</v>
      </c>
      <c r="J89" s="46">
        <f t="shared" si="1"/>
        <v>83</v>
      </c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s="12" customFormat="1" ht="38.25">
      <c r="A90" s="49">
        <v>84</v>
      </c>
      <c r="B90" s="51" t="s">
        <v>332</v>
      </c>
      <c r="C90" s="97"/>
      <c r="D90" s="97"/>
      <c r="E90" s="98">
        <v>2012</v>
      </c>
      <c r="F90" s="110">
        <v>3587.5</v>
      </c>
      <c r="G90" s="241" t="s">
        <v>945</v>
      </c>
      <c r="H90" s="97"/>
      <c r="I90" s="97" t="s">
        <v>94</v>
      </c>
      <c r="J90" s="46">
        <f t="shared" si="1"/>
        <v>84</v>
      </c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s="12" customFormat="1" ht="38.25">
      <c r="A91" s="49">
        <v>85</v>
      </c>
      <c r="B91" s="100" t="s">
        <v>333</v>
      </c>
      <c r="C91" s="97"/>
      <c r="D91" s="97"/>
      <c r="E91" s="98">
        <v>2012</v>
      </c>
      <c r="F91" s="110">
        <v>7175</v>
      </c>
      <c r="G91" s="241" t="s">
        <v>945</v>
      </c>
      <c r="H91" s="97"/>
      <c r="I91" s="97" t="s">
        <v>94</v>
      </c>
      <c r="J91" s="46">
        <f t="shared" si="1"/>
        <v>85</v>
      </c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s="12" customFormat="1" ht="25.5">
      <c r="A92" s="49">
        <v>86</v>
      </c>
      <c r="B92" s="100" t="s">
        <v>334</v>
      </c>
      <c r="C92" s="97"/>
      <c r="D92" s="97"/>
      <c r="E92" s="98">
        <v>2012</v>
      </c>
      <c r="F92" s="110">
        <v>167814.87</v>
      </c>
      <c r="G92" s="241" t="s">
        <v>945</v>
      </c>
      <c r="H92" s="97"/>
      <c r="I92" s="97" t="s">
        <v>94</v>
      </c>
      <c r="J92" s="46">
        <f t="shared" si="1"/>
        <v>86</v>
      </c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s="12" customFormat="1" ht="25.5">
      <c r="A93" s="49">
        <v>87</v>
      </c>
      <c r="B93" s="100" t="s">
        <v>141</v>
      </c>
      <c r="C93" s="97"/>
      <c r="D93" s="97"/>
      <c r="E93" s="98">
        <v>2012</v>
      </c>
      <c r="F93" s="110">
        <v>45139.3</v>
      </c>
      <c r="G93" s="241" t="s">
        <v>945</v>
      </c>
      <c r="H93" s="97"/>
      <c r="I93" s="97" t="s">
        <v>94</v>
      </c>
      <c r="J93" s="46">
        <f t="shared" si="1"/>
        <v>87</v>
      </c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s="12" customFormat="1" ht="25.5">
      <c r="A94" s="49">
        <v>88</v>
      </c>
      <c r="B94" s="100" t="s">
        <v>335</v>
      </c>
      <c r="C94" s="97"/>
      <c r="D94" s="97"/>
      <c r="E94" s="98">
        <v>2012</v>
      </c>
      <c r="F94" s="110">
        <v>61321.32</v>
      </c>
      <c r="G94" s="241" t="s">
        <v>945</v>
      </c>
      <c r="H94" s="97"/>
      <c r="I94" s="97" t="s">
        <v>94</v>
      </c>
      <c r="J94" s="46">
        <f t="shared" si="1"/>
        <v>88</v>
      </c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s="12" customFormat="1" ht="25.5">
      <c r="A95" s="49">
        <v>89</v>
      </c>
      <c r="B95" s="100" t="s">
        <v>330</v>
      </c>
      <c r="C95" s="97"/>
      <c r="D95" s="97"/>
      <c r="E95" s="98">
        <v>2012</v>
      </c>
      <c r="F95" s="110">
        <v>59235.7</v>
      </c>
      <c r="G95" s="241" t="s">
        <v>945</v>
      </c>
      <c r="H95" s="97"/>
      <c r="I95" s="97" t="s">
        <v>94</v>
      </c>
      <c r="J95" s="46">
        <f t="shared" si="1"/>
        <v>89</v>
      </c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s="12" customFormat="1" ht="25.5">
      <c r="A96" s="49">
        <v>90</v>
      </c>
      <c r="B96" s="100" t="s">
        <v>336</v>
      </c>
      <c r="C96" s="97"/>
      <c r="D96" s="97"/>
      <c r="E96" s="98">
        <v>2012</v>
      </c>
      <c r="F96" s="110">
        <v>42388.86</v>
      </c>
      <c r="G96" s="241" t="s">
        <v>945</v>
      </c>
      <c r="H96" s="97"/>
      <c r="I96" s="97" t="s">
        <v>94</v>
      </c>
      <c r="J96" s="46">
        <f t="shared" si="1"/>
        <v>90</v>
      </c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s="12" customFormat="1" ht="38.25">
      <c r="A97" s="49">
        <v>91</v>
      </c>
      <c r="B97" s="100" t="s">
        <v>337</v>
      </c>
      <c r="C97" s="97"/>
      <c r="D97" s="97"/>
      <c r="E97" s="98">
        <v>2012</v>
      </c>
      <c r="F97" s="110">
        <v>42490.84</v>
      </c>
      <c r="G97" s="241" t="s">
        <v>945</v>
      </c>
      <c r="H97" s="97"/>
      <c r="I97" s="97" t="s">
        <v>94</v>
      </c>
      <c r="J97" s="46">
        <f t="shared" si="1"/>
        <v>91</v>
      </c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s="12" customFormat="1" ht="38.25">
      <c r="A98" s="49">
        <v>92</v>
      </c>
      <c r="B98" s="100" t="s">
        <v>338</v>
      </c>
      <c r="C98" s="97"/>
      <c r="D98" s="97"/>
      <c r="E98" s="98">
        <v>2012</v>
      </c>
      <c r="F98" s="110">
        <v>83129.44</v>
      </c>
      <c r="G98" s="241" t="s">
        <v>945</v>
      </c>
      <c r="H98" s="97"/>
      <c r="I98" s="97" t="s">
        <v>94</v>
      </c>
      <c r="J98" s="46">
        <f t="shared" si="1"/>
        <v>92</v>
      </c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s="12" customFormat="1" ht="25.5">
      <c r="A99" s="49">
        <v>93</v>
      </c>
      <c r="B99" s="100" t="s">
        <v>339</v>
      </c>
      <c r="C99" s="97"/>
      <c r="D99" s="97"/>
      <c r="E99" s="98">
        <v>2012</v>
      </c>
      <c r="F99" s="110">
        <v>28452.1</v>
      </c>
      <c r="G99" s="241" t="s">
        <v>945</v>
      </c>
      <c r="H99" s="97"/>
      <c r="I99" s="97" t="s">
        <v>94</v>
      </c>
      <c r="J99" s="46">
        <f t="shared" si="1"/>
        <v>93</v>
      </c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s="12" customFormat="1" ht="38.25">
      <c r="A100" s="49">
        <v>94</v>
      </c>
      <c r="B100" s="100" t="s">
        <v>340</v>
      </c>
      <c r="C100" s="97"/>
      <c r="D100" s="97"/>
      <c r="E100" s="98">
        <v>2012</v>
      </c>
      <c r="F100" s="110">
        <v>11657</v>
      </c>
      <c r="G100" s="241" t="s">
        <v>945</v>
      </c>
      <c r="H100" s="97"/>
      <c r="I100" s="97" t="s">
        <v>94</v>
      </c>
      <c r="J100" s="46">
        <f t="shared" si="1"/>
        <v>94</v>
      </c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  <row r="101" spans="1:20" s="12" customFormat="1" ht="38.25">
      <c r="A101" s="49">
        <v>95</v>
      </c>
      <c r="B101" s="100" t="s">
        <v>341</v>
      </c>
      <c r="C101" s="97"/>
      <c r="D101" s="97"/>
      <c r="E101" s="98">
        <v>2012</v>
      </c>
      <c r="F101" s="110">
        <v>24531.14</v>
      </c>
      <c r="G101" s="241" t="s">
        <v>945</v>
      </c>
      <c r="H101" s="97"/>
      <c r="I101" s="97" t="s">
        <v>94</v>
      </c>
      <c r="J101" s="46">
        <f t="shared" si="1"/>
        <v>95</v>
      </c>
      <c r="K101" s="49"/>
      <c r="L101" s="49"/>
      <c r="M101" s="49"/>
      <c r="N101" s="49"/>
      <c r="O101" s="49"/>
      <c r="P101" s="49"/>
      <c r="Q101" s="49"/>
      <c r="R101" s="49"/>
      <c r="S101" s="49"/>
      <c r="T101" s="49"/>
    </row>
    <row r="102" spans="1:20" s="12" customFormat="1" ht="38.25">
      <c r="A102" s="49">
        <v>96</v>
      </c>
      <c r="B102" s="100" t="s">
        <v>342</v>
      </c>
      <c r="C102" s="97"/>
      <c r="D102" s="97"/>
      <c r="E102" s="98">
        <v>2012</v>
      </c>
      <c r="F102" s="110">
        <v>23656.86</v>
      </c>
      <c r="G102" s="241" t="s">
        <v>945</v>
      </c>
      <c r="H102" s="97"/>
      <c r="I102" s="97" t="s">
        <v>94</v>
      </c>
      <c r="J102" s="46">
        <f t="shared" si="1"/>
        <v>96</v>
      </c>
      <c r="K102" s="49"/>
      <c r="L102" s="49"/>
      <c r="M102" s="49"/>
      <c r="N102" s="49"/>
      <c r="O102" s="49"/>
      <c r="P102" s="49"/>
      <c r="Q102" s="49"/>
      <c r="R102" s="49"/>
      <c r="S102" s="49"/>
      <c r="T102" s="49"/>
    </row>
    <row r="103" spans="1:20" s="12" customFormat="1" ht="38.25">
      <c r="A103" s="49">
        <v>97</v>
      </c>
      <c r="B103" s="100" t="s">
        <v>343</v>
      </c>
      <c r="C103" s="97"/>
      <c r="D103" s="97"/>
      <c r="E103" s="98">
        <v>2012</v>
      </c>
      <c r="F103" s="110">
        <v>110558.22</v>
      </c>
      <c r="G103" s="241" t="s">
        <v>945</v>
      </c>
      <c r="H103" s="97"/>
      <c r="I103" s="97" t="s">
        <v>94</v>
      </c>
      <c r="J103" s="46">
        <f t="shared" si="1"/>
        <v>97</v>
      </c>
      <c r="K103" s="49"/>
      <c r="L103" s="49"/>
      <c r="M103" s="49"/>
      <c r="N103" s="49"/>
      <c r="O103" s="49"/>
      <c r="P103" s="49"/>
      <c r="Q103" s="49"/>
      <c r="R103" s="49"/>
      <c r="S103" s="49"/>
      <c r="T103" s="49"/>
    </row>
    <row r="104" spans="1:20" s="12" customFormat="1" ht="38.25">
      <c r="A104" s="49">
        <v>98</v>
      </c>
      <c r="B104" s="100" t="s">
        <v>344</v>
      </c>
      <c r="C104" s="97"/>
      <c r="D104" s="97"/>
      <c r="E104" s="98">
        <v>2012</v>
      </c>
      <c r="F104" s="110">
        <v>88473.22</v>
      </c>
      <c r="G104" s="241" t="s">
        <v>945</v>
      </c>
      <c r="H104" s="97"/>
      <c r="I104" s="97" t="s">
        <v>94</v>
      </c>
      <c r="J104" s="46">
        <f t="shared" si="1"/>
        <v>98</v>
      </c>
      <c r="K104" s="49"/>
      <c r="L104" s="49"/>
      <c r="M104" s="49"/>
      <c r="N104" s="49"/>
      <c r="O104" s="49"/>
      <c r="P104" s="49"/>
      <c r="Q104" s="49"/>
      <c r="R104" s="49"/>
      <c r="S104" s="49"/>
      <c r="T104" s="49"/>
    </row>
    <row r="105" spans="1:20" s="12" customFormat="1" ht="36.75" customHeight="1">
      <c r="A105" s="49">
        <v>99</v>
      </c>
      <c r="B105" s="100" t="s">
        <v>345</v>
      </c>
      <c r="C105" s="97"/>
      <c r="D105" s="97"/>
      <c r="E105" s="98">
        <v>2012</v>
      </c>
      <c r="F105" s="110">
        <v>19353.5</v>
      </c>
      <c r="G105" s="241" t="s">
        <v>945</v>
      </c>
      <c r="H105" s="97"/>
      <c r="I105" s="97" t="s">
        <v>94</v>
      </c>
      <c r="J105" s="46">
        <f t="shared" si="1"/>
        <v>99</v>
      </c>
      <c r="K105" s="49"/>
      <c r="L105" s="49"/>
      <c r="M105" s="49"/>
      <c r="N105" s="49"/>
      <c r="O105" s="49"/>
      <c r="P105" s="49"/>
      <c r="Q105" s="49"/>
      <c r="R105" s="49"/>
      <c r="S105" s="49"/>
      <c r="T105" s="49"/>
    </row>
    <row r="106" spans="1:20" s="12" customFormat="1" ht="25.5">
      <c r="A106" s="49">
        <v>100</v>
      </c>
      <c r="B106" s="100" t="s">
        <v>346</v>
      </c>
      <c r="C106" s="97"/>
      <c r="D106" s="97"/>
      <c r="E106" s="98">
        <v>2012</v>
      </c>
      <c r="F106" s="110">
        <v>6195.79</v>
      </c>
      <c r="G106" s="241" t="s">
        <v>945</v>
      </c>
      <c r="H106" s="97"/>
      <c r="I106" s="97" t="s">
        <v>94</v>
      </c>
      <c r="J106" s="46">
        <f t="shared" si="1"/>
        <v>100</v>
      </c>
      <c r="K106" s="49"/>
      <c r="L106" s="49"/>
      <c r="M106" s="49"/>
      <c r="N106" s="49"/>
      <c r="O106" s="49"/>
      <c r="P106" s="49"/>
      <c r="Q106" s="49"/>
      <c r="R106" s="49"/>
      <c r="S106" s="49"/>
      <c r="T106" s="49"/>
    </row>
    <row r="107" spans="1:20" s="12" customFormat="1" ht="38.25">
      <c r="A107" s="49">
        <v>101</v>
      </c>
      <c r="B107" s="100" t="s">
        <v>347</v>
      </c>
      <c r="C107" s="97"/>
      <c r="D107" s="97"/>
      <c r="E107" s="98">
        <v>2012</v>
      </c>
      <c r="F107" s="110">
        <v>11025.84</v>
      </c>
      <c r="G107" s="241" t="s">
        <v>945</v>
      </c>
      <c r="H107" s="97"/>
      <c r="I107" s="97" t="s">
        <v>94</v>
      </c>
      <c r="J107" s="46">
        <f t="shared" si="1"/>
        <v>101</v>
      </c>
      <c r="K107" s="49"/>
      <c r="L107" s="49"/>
      <c r="M107" s="49"/>
      <c r="N107" s="49"/>
      <c r="O107" s="49"/>
      <c r="P107" s="49"/>
      <c r="Q107" s="49"/>
      <c r="R107" s="49"/>
      <c r="S107" s="49"/>
      <c r="T107" s="49"/>
    </row>
    <row r="108" spans="1:20" s="12" customFormat="1" ht="25.5">
      <c r="A108" s="49">
        <v>102</v>
      </c>
      <c r="B108" s="100" t="s">
        <v>348</v>
      </c>
      <c r="C108" s="97"/>
      <c r="D108" s="97"/>
      <c r="E108" s="98">
        <v>2012</v>
      </c>
      <c r="F108" s="110">
        <v>73116.98</v>
      </c>
      <c r="G108" s="241" t="s">
        <v>945</v>
      </c>
      <c r="H108" s="97"/>
      <c r="I108" s="97" t="s">
        <v>94</v>
      </c>
      <c r="J108" s="46">
        <f t="shared" si="1"/>
        <v>102</v>
      </c>
      <c r="K108" s="49"/>
      <c r="L108" s="49"/>
      <c r="M108" s="49"/>
      <c r="N108" s="49"/>
      <c r="O108" s="49"/>
      <c r="P108" s="49"/>
      <c r="Q108" s="49"/>
      <c r="R108" s="49"/>
      <c r="S108" s="49"/>
      <c r="T108" s="49"/>
    </row>
    <row r="109" spans="1:20" s="12" customFormat="1" ht="25.5">
      <c r="A109" s="49">
        <v>103</v>
      </c>
      <c r="B109" s="100" t="s">
        <v>349</v>
      </c>
      <c r="C109" s="97"/>
      <c r="D109" s="97"/>
      <c r="E109" s="98">
        <v>2012</v>
      </c>
      <c r="F109" s="110">
        <v>11958.54</v>
      </c>
      <c r="G109" s="241" t="s">
        <v>945</v>
      </c>
      <c r="H109" s="97"/>
      <c r="I109" s="97" t="s">
        <v>94</v>
      </c>
      <c r="J109" s="46">
        <f t="shared" si="1"/>
        <v>103</v>
      </c>
      <c r="K109" s="49"/>
      <c r="L109" s="49"/>
      <c r="M109" s="49"/>
      <c r="N109" s="49"/>
      <c r="O109" s="49"/>
      <c r="P109" s="49"/>
      <c r="Q109" s="49"/>
      <c r="R109" s="49"/>
      <c r="S109" s="49"/>
      <c r="T109" s="49"/>
    </row>
    <row r="110" spans="1:20" s="12" customFormat="1" ht="25.5">
      <c r="A110" s="49">
        <v>104</v>
      </c>
      <c r="B110" s="100" t="s">
        <v>350</v>
      </c>
      <c r="C110" s="97"/>
      <c r="D110" s="97"/>
      <c r="E110" s="98">
        <v>2012</v>
      </c>
      <c r="F110" s="110">
        <v>12424.89</v>
      </c>
      <c r="G110" s="241" t="s">
        <v>945</v>
      </c>
      <c r="H110" s="97"/>
      <c r="I110" s="97" t="s">
        <v>94</v>
      </c>
      <c r="J110" s="46">
        <f t="shared" si="1"/>
        <v>104</v>
      </c>
      <c r="K110" s="49"/>
      <c r="L110" s="49"/>
      <c r="M110" s="49"/>
      <c r="N110" s="49"/>
      <c r="O110" s="49"/>
      <c r="P110" s="49"/>
      <c r="Q110" s="49"/>
      <c r="R110" s="49"/>
      <c r="S110" s="49"/>
      <c r="T110" s="49"/>
    </row>
    <row r="111" spans="1:20" s="12" customFormat="1" ht="24" customHeight="1">
      <c r="A111" s="49">
        <v>105</v>
      </c>
      <c r="B111" s="100" t="s">
        <v>351</v>
      </c>
      <c r="C111" s="97"/>
      <c r="D111" s="97"/>
      <c r="E111" s="98">
        <v>2012</v>
      </c>
      <c r="F111" s="110">
        <v>31889.4</v>
      </c>
      <c r="G111" s="241" t="s">
        <v>945</v>
      </c>
      <c r="H111" s="97"/>
      <c r="I111" s="97" t="s">
        <v>94</v>
      </c>
      <c r="J111" s="46">
        <f t="shared" si="1"/>
        <v>105</v>
      </c>
      <c r="K111" s="49"/>
      <c r="L111" s="49"/>
      <c r="M111" s="49"/>
      <c r="N111" s="49"/>
      <c r="O111" s="49"/>
      <c r="P111" s="49"/>
      <c r="Q111" s="49"/>
      <c r="R111" s="49"/>
      <c r="S111" s="49"/>
      <c r="T111" s="49"/>
    </row>
    <row r="112" spans="1:20" s="12" customFormat="1" ht="24" customHeight="1">
      <c r="A112" s="271" t="s">
        <v>199</v>
      </c>
      <c r="B112" s="271"/>
      <c r="C112" s="271"/>
      <c r="D112" s="271"/>
      <c r="E112" s="271"/>
      <c r="F112" s="255">
        <f>SUM(F7:F111)</f>
        <v>19213877.909999993</v>
      </c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</row>
    <row r="113" spans="1:20" s="12" customFormat="1" ht="24" customHeight="1">
      <c r="A113" s="274" t="s">
        <v>622</v>
      </c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6"/>
    </row>
    <row r="114" spans="1:20" s="11" customFormat="1" ht="26.25" customHeight="1">
      <c r="A114" s="49">
        <v>106</v>
      </c>
      <c r="B114" s="50" t="s">
        <v>38</v>
      </c>
      <c r="C114" s="53" t="s">
        <v>21</v>
      </c>
      <c r="D114" s="53" t="s">
        <v>39</v>
      </c>
      <c r="E114" s="54" t="s">
        <v>40</v>
      </c>
      <c r="F114" s="108">
        <v>12020.11</v>
      </c>
      <c r="G114" s="241" t="s">
        <v>945</v>
      </c>
      <c r="H114" s="251" t="s">
        <v>48</v>
      </c>
      <c r="I114" s="51" t="s">
        <v>41</v>
      </c>
      <c r="J114" s="46">
        <f>A114</f>
        <v>106</v>
      </c>
      <c r="K114" s="49" t="s">
        <v>42</v>
      </c>
      <c r="L114" s="49" t="s">
        <v>26</v>
      </c>
      <c r="M114" s="49" t="s">
        <v>43</v>
      </c>
      <c r="N114" s="49" t="s">
        <v>28</v>
      </c>
      <c r="O114" s="49" t="s">
        <v>30</v>
      </c>
      <c r="P114" s="49" t="s">
        <v>30</v>
      </c>
      <c r="Q114" s="49" t="s">
        <v>44</v>
      </c>
      <c r="R114" s="49" t="s">
        <v>45</v>
      </c>
      <c r="S114" s="49" t="s">
        <v>31</v>
      </c>
      <c r="T114" s="49" t="s">
        <v>31</v>
      </c>
    </row>
    <row r="115" spans="1:20" s="11" customFormat="1" ht="25.5">
      <c r="A115" s="49">
        <v>107</v>
      </c>
      <c r="B115" s="50" t="s">
        <v>75</v>
      </c>
      <c r="C115" s="46" t="s">
        <v>46</v>
      </c>
      <c r="D115" s="46" t="s">
        <v>22</v>
      </c>
      <c r="E115" s="54" t="s">
        <v>47</v>
      </c>
      <c r="F115" s="108">
        <v>32289.64</v>
      </c>
      <c r="G115" s="241" t="s">
        <v>945</v>
      </c>
      <c r="H115" s="51" t="s">
        <v>48</v>
      </c>
      <c r="I115" s="51" t="s">
        <v>49</v>
      </c>
      <c r="J115" s="46">
        <f>A115</f>
        <v>107</v>
      </c>
      <c r="K115" s="49" t="s">
        <v>50</v>
      </c>
      <c r="L115" s="49" t="s">
        <v>51</v>
      </c>
      <c r="M115" s="49" t="s">
        <v>43</v>
      </c>
      <c r="N115" s="49" t="s">
        <v>28</v>
      </c>
      <c r="O115" s="49" t="s">
        <v>30</v>
      </c>
      <c r="P115" s="49" t="s">
        <v>30</v>
      </c>
      <c r="Q115" s="49" t="s">
        <v>44</v>
      </c>
      <c r="R115" s="49" t="s">
        <v>29</v>
      </c>
      <c r="S115" s="49" t="s">
        <v>31</v>
      </c>
      <c r="T115" s="49" t="s">
        <v>30</v>
      </c>
    </row>
    <row r="116" spans="1:20" s="11" customFormat="1" ht="25.5">
      <c r="A116" s="49">
        <v>108</v>
      </c>
      <c r="B116" s="50" t="s">
        <v>75</v>
      </c>
      <c r="C116" s="53" t="s">
        <v>46</v>
      </c>
      <c r="D116" s="53" t="s">
        <v>39</v>
      </c>
      <c r="E116" s="54" t="s">
        <v>47</v>
      </c>
      <c r="F116" s="108">
        <v>26702.49</v>
      </c>
      <c r="G116" s="241" t="s">
        <v>945</v>
      </c>
      <c r="H116" s="51" t="s">
        <v>52</v>
      </c>
      <c r="I116" s="51" t="s">
        <v>41</v>
      </c>
      <c r="J116" s="46">
        <f>A116</f>
        <v>108</v>
      </c>
      <c r="K116" s="49" t="s">
        <v>53</v>
      </c>
      <c r="L116" s="49" t="s">
        <v>26</v>
      </c>
      <c r="M116" s="49" t="s">
        <v>43</v>
      </c>
      <c r="N116" s="49" t="s">
        <v>28</v>
      </c>
      <c r="O116" s="49" t="s">
        <v>30</v>
      </c>
      <c r="P116" s="49" t="s">
        <v>30</v>
      </c>
      <c r="Q116" s="49" t="s">
        <v>44</v>
      </c>
      <c r="R116" s="49" t="s">
        <v>45</v>
      </c>
      <c r="S116" s="49" t="s">
        <v>31</v>
      </c>
      <c r="T116" s="49" t="s">
        <v>31</v>
      </c>
    </row>
    <row r="117" spans="1:20" s="12" customFormat="1" ht="25.5">
      <c r="A117" s="49">
        <v>109</v>
      </c>
      <c r="B117" s="50" t="s">
        <v>75</v>
      </c>
      <c r="C117" s="53" t="s">
        <v>46</v>
      </c>
      <c r="D117" s="53" t="s">
        <v>22</v>
      </c>
      <c r="E117" s="56">
        <v>37225</v>
      </c>
      <c r="F117" s="107">
        <v>997.87</v>
      </c>
      <c r="G117" s="241" t="s">
        <v>945</v>
      </c>
      <c r="H117" s="51" t="s">
        <v>76</v>
      </c>
      <c r="I117" s="51" t="s">
        <v>77</v>
      </c>
      <c r="J117" s="46">
        <f>A117</f>
        <v>109</v>
      </c>
      <c r="K117" s="55" t="s">
        <v>78</v>
      </c>
      <c r="L117" s="55" t="s">
        <v>26</v>
      </c>
      <c r="M117" s="55" t="s">
        <v>43</v>
      </c>
      <c r="N117" s="55" t="s">
        <v>28</v>
      </c>
      <c r="O117" s="55" t="s">
        <v>45</v>
      </c>
      <c r="P117" s="55" t="s">
        <v>30</v>
      </c>
      <c r="Q117" s="51" t="s">
        <v>44</v>
      </c>
      <c r="R117" s="55" t="s">
        <v>30</v>
      </c>
      <c r="S117" s="55" t="s">
        <v>31</v>
      </c>
      <c r="T117" s="55" t="s">
        <v>30</v>
      </c>
    </row>
    <row r="118" spans="1:20" s="181" customFormat="1" ht="25.5">
      <c r="A118" s="49">
        <v>110</v>
      </c>
      <c r="B118" s="50" t="s">
        <v>604</v>
      </c>
      <c r="C118" s="53" t="s">
        <v>46</v>
      </c>
      <c r="D118" s="53" t="s">
        <v>22</v>
      </c>
      <c r="E118" s="56">
        <v>37225</v>
      </c>
      <c r="F118" s="107">
        <v>81002.72</v>
      </c>
      <c r="G118" s="241" t="s">
        <v>945</v>
      </c>
      <c r="H118" s="51"/>
      <c r="I118" s="51" t="s">
        <v>77</v>
      </c>
      <c r="J118" s="46"/>
      <c r="K118" s="55"/>
      <c r="L118" s="55"/>
      <c r="M118" s="55"/>
      <c r="N118" s="55"/>
      <c r="O118" s="55"/>
      <c r="P118" s="55"/>
      <c r="Q118" s="51"/>
      <c r="R118" s="55"/>
      <c r="S118" s="55"/>
      <c r="T118" s="55"/>
    </row>
    <row r="119" spans="1:20" s="181" customFormat="1" ht="25.5">
      <c r="A119" s="49">
        <v>111</v>
      </c>
      <c r="B119" s="50" t="s">
        <v>79</v>
      </c>
      <c r="C119" s="50"/>
      <c r="D119" s="50"/>
      <c r="E119" s="52">
        <v>37652</v>
      </c>
      <c r="F119" s="107">
        <v>27712.37</v>
      </c>
      <c r="G119" s="241" t="s">
        <v>945</v>
      </c>
      <c r="H119" s="51"/>
      <c r="I119" s="51" t="s">
        <v>80</v>
      </c>
      <c r="J119" s="46">
        <f aca="true" t="shared" si="2" ref="J119:J124">A119</f>
        <v>111</v>
      </c>
      <c r="K119" s="55"/>
      <c r="L119" s="55"/>
      <c r="M119" s="55"/>
      <c r="N119" s="55"/>
      <c r="O119" s="55"/>
      <c r="P119" s="55"/>
      <c r="Q119" s="55"/>
      <c r="R119" s="55"/>
      <c r="S119" s="55"/>
      <c r="T119" s="55"/>
    </row>
    <row r="120" spans="1:20" s="181" customFormat="1" ht="25.5">
      <c r="A120" s="49">
        <v>112</v>
      </c>
      <c r="B120" s="50" t="s">
        <v>295</v>
      </c>
      <c r="C120" s="50"/>
      <c r="D120" s="50"/>
      <c r="E120" s="252">
        <v>2001</v>
      </c>
      <c r="F120" s="107">
        <v>436269.04</v>
      </c>
      <c r="G120" s="241" t="s">
        <v>945</v>
      </c>
      <c r="H120" s="51"/>
      <c r="I120" s="51" t="s">
        <v>296</v>
      </c>
      <c r="J120" s="46">
        <f t="shared" si="2"/>
        <v>112</v>
      </c>
      <c r="K120" s="55"/>
      <c r="L120" s="55"/>
      <c r="M120" s="55"/>
      <c r="N120" s="55"/>
      <c r="O120" s="55"/>
      <c r="P120" s="55"/>
      <c r="Q120" s="55"/>
      <c r="R120" s="55"/>
      <c r="S120" s="55"/>
      <c r="T120" s="55"/>
    </row>
    <row r="121" spans="1:20" s="12" customFormat="1" ht="24.75" customHeight="1">
      <c r="A121" s="49">
        <v>113</v>
      </c>
      <c r="B121" s="50" t="s">
        <v>81</v>
      </c>
      <c r="C121" s="50"/>
      <c r="D121" s="50"/>
      <c r="E121" s="54">
        <v>1980</v>
      </c>
      <c r="F121" s="108">
        <v>2329.34</v>
      </c>
      <c r="G121" s="241" t="s">
        <v>945</v>
      </c>
      <c r="H121" s="51"/>
      <c r="I121" s="51" t="s">
        <v>41</v>
      </c>
      <c r="J121" s="46">
        <f t="shared" si="2"/>
        <v>113</v>
      </c>
      <c r="K121" s="55"/>
      <c r="L121" s="55"/>
      <c r="M121" s="55"/>
      <c r="N121" s="55"/>
      <c r="O121" s="55"/>
      <c r="P121" s="55"/>
      <c r="Q121" s="55"/>
      <c r="R121" s="55"/>
      <c r="S121" s="55"/>
      <c r="T121" s="55"/>
    </row>
    <row r="122" spans="1:20" s="12" customFormat="1" ht="24.75" customHeight="1">
      <c r="A122" s="49">
        <v>114</v>
      </c>
      <c r="B122" s="50" t="s">
        <v>81</v>
      </c>
      <c r="C122" s="50"/>
      <c r="D122" s="50"/>
      <c r="E122" s="54">
        <v>1980</v>
      </c>
      <c r="F122" s="108">
        <v>2817.89</v>
      </c>
      <c r="G122" s="241" t="s">
        <v>945</v>
      </c>
      <c r="H122" s="51"/>
      <c r="I122" s="51" t="s">
        <v>49</v>
      </c>
      <c r="J122" s="46">
        <f t="shared" si="2"/>
        <v>114</v>
      </c>
      <c r="K122" s="55"/>
      <c r="L122" s="55"/>
      <c r="M122" s="55"/>
      <c r="N122" s="55"/>
      <c r="O122" s="55"/>
      <c r="P122" s="55"/>
      <c r="Q122" s="55"/>
      <c r="R122" s="55"/>
      <c r="S122" s="55"/>
      <c r="T122" s="55"/>
    </row>
    <row r="123" spans="1:20" s="12" customFormat="1" ht="37.5" customHeight="1">
      <c r="A123" s="49">
        <v>115</v>
      </c>
      <c r="B123" s="50" t="s">
        <v>82</v>
      </c>
      <c r="C123" s="50"/>
      <c r="D123" s="50"/>
      <c r="E123" s="54">
        <v>1980</v>
      </c>
      <c r="F123" s="108">
        <v>1127.06</v>
      </c>
      <c r="G123" s="241" t="s">
        <v>945</v>
      </c>
      <c r="H123" s="51"/>
      <c r="I123" s="51" t="s">
        <v>49</v>
      </c>
      <c r="J123" s="46">
        <f t="shared" si="2"/>
        <v>115</v>
      </c>
      <c r="K123" s="55"/>
      <c r="L123" s="55"/>
      <c r="M123" s="55"/>
      <c r="N123" s="55"/>
      <c r="O123" s="55"/>
      <c r="P123" s="55"/>
      <c r="Q123" s="55"/>
      <c r="R123" s="55"/>
      <c r="S123" s="55"/>
      <c r="T123" s="55"/>
    </row>
    <row r="124" spans="1:20" s="12" customFormat="1" ht="31.5" customHeight="1">
      <c r="A124" s="49">
        <v>116</v>
      </c>
      <c r="B124" s="50" t="s">
        <v>82</v>
      </c>
      <c r="C124" s="50"/>
      <c r="D124" s="50"/>
      <c r="E124" s="54">
        <v>2003</v>
      </c>
      <c r="F124" s="108">
        <v>2432.58</v>
      </c>
      <c r="G124" s="241" t="s">
        <v>945</v>
      </c>
      <c r="H124" s="51"/>
      <c r="I124" s="51" t="s">
        <v>49</v>
      </c>
      <c r="J124" s="46">
        <f t="shared" si="2"/>
        <v>116</v>
      </c>
      <c r="K124" s="55"/>
      <c r="L124" s="55"/>
      <c r="M124" s="55"/>
      <c r="N124" s="55"/>
      <c r="O124" s="55"/>
      <c r="P124" s="55"/>
      <c r="Q124" s="55"/>
      <c r="R124" s="55"/>
      <c r="S124" s="55"/>
      <c r="T124" s="55"/>
    </row>
    <row r="125" spans="1:20" s="181" customFormat="1" ht="31.5" customHeight="1">
      <c r="A125" s="49">
        <v>117</v>
      </c>
      <c r="B125" s="50" t="s">
        <v>605</v>
      </c>
      <c r="C125" s="50" t="s">
        <v>606</v>
      </c>
      <c r="D125" s="50"/>
      <c r="E125" s="54">
        <v>2009</v>
      </c>
      <c r="F125" s="108">
        <v>372187.5</v>
      </c>
      <c r="G125" s="241" t="s">
        <v>945</v>
      </c>
      <c r="H125" s="51" t="s">
        <v>119</v>
      </c>
      <c r="I125" s="51" t="s">
        <v>608</v>
      </c>
      <c r="J125" s="46"/>
      <c r="K125" s="55"/>
      <c r="L125" s="55"/>
      <c r="M125" s="55"/>
      <c r="N125" s="55"/>
      <c r="O125" s="55"/>
      <c r="P125" s="55"/>
      <c r="Q125" s="55"/>
      <c r="R125" s="55"/>
      <c r="S125" s="55"/>
      <c r="T125" s="55"/>
    </row>
    <row r="126" spans="1:20" s="181" customFormat="1" ht="31.5" customHeight="1">
      <c r="A126" s="49">
        <v>118</v>
      </c>
      <c r="B126" s="50" t="s">
        <v>607</v>
      </c>
      <c r="C126" s="50" t="s">
        <v>606</v>
      </c>
      <c r="D126" s="50"/>
      <c r="E126" s="54">
        <v>2009</v>
      </c>
      <c r="F126" s="108">
        <v>80392.5</v>
      </c>
      <c r="G126" s="241" t="s">
        <v>945</v>
      </c>
      <c r="H126" s="51" t="s">
        <v>119</v>
      </c>
      <c r="I126" s="51" t="s">
        <v>609</v>
      </c>
      <c r="J126" s="46"/>
      <c r="K126" s="55"/>
      <c r="L126" s="55"/>
      <c r="M126" s="55"/>
      <c r="N126" s="55"/>
      <c r="O126" s="55"/>
      <c r="P126" s="55"/>
      <c r="Q126" s="55"/>
      <c r="R126" s="55"/>
      <c r="S126" s="55"/>
      <c r="T126" s="55"/>
    </row>
    <row r="127" spans="1:20" s="12" customFormat="1" ht="12.75">
      <c r="A127" s="49">
        <v>119</v>
      </c>
      <c r="B127" s="50" t="s">
        <v>89</v>
      </c>
      <c r="C127" s="50"/>
      <c r="D127" s="50"/>
      <c r="E127" s="54">
        <v>1998</v>
      </c>
      <c r="F127" s="108">
        <v>13820.4</v>
      </c>
      <c r="G127" s="241" t="s">
        <v>945</v>
      </c>
      <c r="H127" s="51"/>
      <c r="I127" s="51" t="s">
        <v>49</v>
      </c>
      <c r="J127" s="46">
        <f>A127</f>
        <v>119</v>
      </c>
      <c r="K127" s="55"/>
      <c r="L127" s="55"/>
      <c r="M127" s="55"/>
      <c r="N127" s="55"/>
      <c r="O127" s="55"/>
      <c r="P127" s="55"/>
      <c r="Q127" s="55"/>
      <c r="R127" s="55"/>
      <c r="S127" s="55"/>
      <c r="T127" s="55"/>
    </row>
    <row r="128" spans="1:20" s="12" customFormat="1" ht="25.5">
      <c r="A128" s="49">
        <v>120</v>
      </c>
      <c r="B128" s="50" t="s">
        <v>90</v>
      </c>
      <c r="C128" s="50"/>
      <c r="D128" s="50"/>
      <c r="E128" s="54">
        <v>1981</v>
      </c>
      <c r="F128" s="108">
        <v>39888.41</v>
      </c>
      <c r="G128" s="241" t="s">
        <v>945</v>
      </c>
      <c r="H128" s="51"/>
      <c r="I128" s="51" t="s">
        <v>49</v>
      </c>
      <c r="J128" s="46">
        <f>A128</f>
        <v>120</v>
      </c>
      <c r="K128" s="55"/>
      <c r="L128" s="55"/>
      <c r="M128" s="55"/>
      <c r="N128" s="55"/>
      <c r="O128" s="55"/>
      <c r="P128" s="55"/>
      <c r="Q128" s="55"/>
      <c r="R128" s="55"/>
      <c r="S128" s="55"/>
      <c r="T128" s="55"/>
    </row>
    <row r="129" spans="1:20" s="12" customFormat="1" ht="12.75">
      <c r="A129" s="49">
        <v>121</v>
      </c>
      <c r="B129" s="253" t="s">
        <v>311</v>
      </c>
      <c r="C129" s="50"/>
      <c r="D129" s="50"/>
      <c r="E129" s="254">
        <v>2010</v>
      </c>
      <c r="F129" s="109">
        <v>4600</v>
      </c>
      <c r="G129" s="241" t="s">
        <v>945</v>
      </c>
      <c r="H129" s="51"/>
      <c r="I129" s="51" t="s">
        <v>80</v>
      </c>
      <c r="J129" s="46">
        <f>A129</f>
        <v>121</v>
      </c>
      <c r="K129" s="242"/>
      <c r="L129" s="242"/>
      <c r="M129" s="242"/>
      <c r="N129" s="242"/>
      <c r="O129" s="55"/>
      <c r="P129" s="55"/>
      <c r="Q129" s="55"/>
      <c r="R129" s="55"/>
      <c r="S129" s="55"/>
      <c r="T129" s="55"/>
    </row>
    <row r="130" spans="1:20" s="12" customFormat="1" ht="12.75">
      <c r="A130" s="271" t="s">
        <v>199</v>
      </c>
      <c r="B130" s="271"/>
      <c r="C130" s="271"/>
      <c r="D130" s="271"/>
      <c r="E130" s="271"/>
      <c r="F130" s="255">
        <f>SUM(F114:F129)</f>
        <v>1136589.9199999997</v>
      </c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</row>
    <row r="131" spans="5:7" ht="12.75">
      <c r="E131" s="111" t="s">
        <v>199</v>
      </c>
      <c r="F131" s="112">
        <f>SUM(F112,F130)</f>
        <v>20350467.82999999</v>
      </c>
      <c r="G131" s="2"/>
    </row>
    <row r="132" ht="12.75">
      <c r="G132" s="2"/>
    </row>
  </sheetData>
  <sheetProtection/>
  <mergeCells count="19">
    <mergeCell ref="O4:T4"/>
    <mergeCell ref="A4:A5"/>
    <mergeCell ref="G112:T112"/>
    <mergeCell ref="A130:E130"/>
    <mergeCell ref="G130:T130"/>
    <mergeCell ref="B4:B5"/>
    <mergeCell ref="C4:C5"/>
    <mergeCell ref="D4:D5"/>
    <mergeCell ref="E4:E5"/>
    <mergeCell ref="F4:F5"/>
    <mergeCell ref="A112:E112"/>
    <mergeCell ref="G4:G5"/>
    <mergeCell ref="H4:H5"/>
    <mergeCell ref="I4:I5"/>
    <mergeCell ref="A6:T6"/>
    <mergeCell ref="A113:T113"/>
    <mergeCell ref="J4:J5"/>
    <mergeCell ref="K4:M4"/>
    <mergeCell ref="N4:N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1"/>
  <headerFooter alignWithMargins="0">
    <oddFooter>&amp;CStrona &amp;P z &amp;N</oddFooter>
  </headerFooter>
  <colBreaks count="1" manualBreakCount="1">
    <brk id="9" max="1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85" zoomScaleNormal="110" zoomScaleSheetLayoutView="85" zoomScalePageLayoutView="0" workbookViewId="0" topLeftCell="A1">
      <selection activeCell="D27" sqref="D27"/>
    </sheetView>
  </sheetViews>
  <sheetFormatPr defaultColWidth="9.140625" defaultRowHeight="12.75"/>
  <cols>
    <col min="1" max="1" width="5.8515625" style="27" customWidth="1"/>
    <col min="2" max="2" width="21.57421875" style="27" customWidth="1"/>
    <col min="3" max="3" width="9.140625" style="27" customWidth="1"/>
    <col min="4" max="4" width="24.7109375" style="27" customWidth="1"/>
    <col min="5" max="16384" width="9.140625" style="27" customWidth="1"/>
  </cols>
  <sheetData>
    <row r="1" ht="12.75">
      <c r="A1" s="35" t="s">
        <v>602</v>
      </c>
    </row>
    <row r="2" spans="1:4" ht="39" customHeight="1">
      <c r="A2" s="321" t="s">
        <v>306</v>
      </c>
      <c r="B2" s="321"/>
      <c r="C2" s="321"/>
      <c r="D2" s="321"/>
    </row>
    <row r="4" spans="1:4" ht="12.75">
      <c r="A4" s="39" t="s">
        <v>0</v>
      </c>
      <c r="B4" s="39" t="s">
        <v>271</v>
      </c>
      <c r="C4" s="39" t="s">
        <v>272</v>
      </c>
      <c r="D4" s="39" t="s">
        <v>257</v>
      </c>
    </row>
    <row r="5" spans="1:4" s="28" customFormat="1" ht="12.75">
      <c r="A5" s="86">
        <v>1</v>
      </c>
      <c r="B5" s="87" t="s">
        <v>273</v>
      </c>
      <c r="C5" s="86">
        <v>47</v>
      </c>
      <c r="D5" s="91">
        <v>4697.84</v>
      </c>
    </row>
    <row r="6" spans="1:4" s="28" customFormat="1" ht="12.75">
      <c r="A6" s="89">
        <v>2</v>
      </c>
      <c r="B6" s="92" t="s">
        <v>274</v>
      </c>
      <c r="C6" s="89">
        <v>10</v>
      </c>
      <c r="D6" s="93">
        <v>2780</v>
      </c>
    </row>
    <row r="7" spans="1:4" s="28" customFormat="1" ht="12.75">
      <c r="A7" s="89">
        <v>3</v>
      </c>
      <c r="B7" s="92" t="s">
        <v>275</v>
      </c>
      <c r="C7" s="89">
        <v>52</v>
      </c>
      <c r="D7" s="93">
        <v>14108.8</v>
      </c>
    </row>
    <row r="8" spans="1:4" s="28" customFormat="1" ht="12.75">
      <c r="A8" s="89">
        <v>4</v>
      </c>
      <c r="B8" s="92" t="s">
        <v>276</v>
      </c>
      <c r="C8" s="89">
        <v>13</v>
      </c>
      <c r="D8" s="93">
        <v>4901</v>
      </c>
    </row>
    <row r="9" spans="1:4" s="28" customFormat="1" ht="12.75">
      <c r="A9" s="89">
        <v>5</v>
      </c>
      <c r="B9" s="92" t="s">
        <v>277</v>
      </c>
      <c r="C9" s="89">
        <v>51</v>
      </c>
      <c r="D9" s="93">
        <v>12574.5</v>
      </c>
    </row>
    <row r="10" spans="1:5" s="28" customFormat="1" ht="12.75">
      <c r="A10" s="89">
        <v>6</v>
      </c>
      <c r="B10" s="92" t="s">
        <v>278</v>
      </c>
      <c r="C10" s="89">
        <v>95</v>
      </c>
      <c r="D10" s="93">
        <v>49732.5</v>
      </c>
      <c r="E10" s="94"/>
    </row>
    <row r="11" spans="1:4" s="28" customFormat="1" ht="12.75">
      <c r="A11" s="89">
        <v>7</v>
      </c>
      <c r="B11" s="92" t="s">
        <v>279</v>
      </c>
      <c r="C11" s="89">
        <v>8</v>
      </c>
      <c r="D11" s="93">
        <v>1895</v>
      </c>
    </row>
    <row r="12" spans="1:4" s="28" customFormat="1" ht="12.75">
      <c r="A12" s="89">
        <v>8</v>
      </c>
      <c r="B12" s="92" t="s">
        <v>280</v>
      </c>
      <c r="C12" s="89">
        <v>15</v>
      </c>
      <c r="D12" s="93">
        <v>9614</v>
      </c>
    </row>
    <row r="13" spans="1:4" s="28" customFormat="1" ht="12.75">
      <c r="A13" s="89">
        <v>9</v>
      </c>
      <c r="B13" s="92" t="s">
        <v>281</v>
      </c>
      <c r="C13" s="89">
        <v>19</v>
      </c>
      <c r="D13" s="93">
        <v>8807.24</v>
      </c>
    </row>
    <row r="14" spans="1:4" s="28" customFormat="1" ht="12.75">
      <c r="A14" s="89">
        <v>12</v>
      </c>
      <c r="B14" s="92" t="s">
        <v>283</v>
      </c>
      <c r="C14" s="89">
        <v>17</v>
      </c>
      <c r="D14" s="93">
        <v>13205.2</v>
      </c>
    </row>
    <row r="15" spans="1:4" s="28" customFormat="1" ht="12.75">
      <c r="A15" s="89">
        <v>11</v>
      </c>
      <c r="B15" s="92" t="s">
        <v>282</v>
      </c>
      <c r="C15" s="89">
        <v>3</v>
      </c>
      <c r="D15" s="93">
        <v>306</v>
      </c>
    </row>
    <row r="16" spans="1:4" s="28" customFormat="1" ht="12.75">
      <c r="A16" s="89">
        <v>12</v>
      </c>
      <c r="B16" s="92" t="s">
        <v>301</v>
      </c>
      <c r="C16" s="89">
        <v>7</v>
      </c>
      <c r="D16" s="93">
        <v>7</v>
      </c>
    </row>
    <row r="17" spans="1:4" s="28" customFormat="1" ht="12.75">
      <c r="A17" s="89">
        <v>13</v>
      </c>
      <c r="B17" s="92" t="s">
        <v>938</v>
      </c>
      <c r="C17" s="89">
        <v>21</v>
      </c>
      <c r="D17" s="93">
        <v>525</v>
      </c>
    </row>
    <row r="18" spans="1:4" s="28" customFormat="1" ht="12.75">
      <c r="A18" s="89">
        <v>14</v>
      </c>
      <c r="B18" s="92" t="s">
        <v>284</v>
      </c>
      <c r="C18" s="89">
        <v>18</v>
      </c>
      <c r="D18" s="93">
        <v>3420</v>
      </c>
    </row>
    <row r="19" spans="1:4" s="28" customFormat="1" ht="12.75">
      <c r="A19" s="89">
        <v>15</v>
      </c>
      <c r="B19" s="92" t="s">
        <v>285</v>
      </c>
      <c r="C19" s="89">
        <v>4</v>
      </c>
      <c r="D19" s="93">
        <v>760</v>
      </c>
    </row>
    <row r="20" spans="1:4" s="28" customFormat="1" ht="12.75">
      <c r="A20" s="89">
        <v>16</v>
      </c>
      <c r="B20" s="92" t="s">
        <v>302</v>
      </c>
      <c r="C20" s="89">
        <v>110</v>
      </c>
      <c r="D20" s="93">
        <v>33175</v>
      </c>
    </row>
    <row r="21" spans="1:4" s="28" customFormat="1" ht="12.75">
      <c r="A21" s="89">
        <v>17</v>
      </c>
      <c r="B21" s="92" t="s">
        <v>303</v>
      </c>
      <c r="C21" s="89">
        <v>2</v>
      </c>
      <c r="D21" s="93">
        <v>2296.08</v>
      </c>
    </row>
    <row r="22" spans="1:4" s="28" customFormat="1" ht="12.75">
      <c r="A22" s="89">
        <v>18</v>
      </c>
      <c r="B22" s="92" t="s">
        <v>304</v>
      </c>
      <c r="C22" s="89">
        <v>4</v>
      </c>
      <c r="D22" s="93">
        <v>1941</v>
      </c>
    </row>
    <row r="23" spans="1:4" ht="12.75">
      <c r="A23" s="28"/>
      <c r="B23" s="29" t="s">
        <v>199</v>
      </c>
      <c r="C23" s="28"/>
      <c r="D23" s="240">
        <f>SUM(D5:D22)</f>
        <v>164746.16</v>
      </c>
    </row>
    <row r="27" ht="12.75">
      <c r="D27" s="256"/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view="pageBreakPreview" zoomScale="87" zoomScaleNormal="110" zoomScaleSheetLayoutView="87" zoomScalePageLayoutView="0" workbookViewId="0" topLeftCell="A1">
      <selection activeCell="C20" sqref="C20"/>
    </sheetView>
  </sheetViews>
  <sheetFormatPr defaultColWidth="9.140625" defaultRowHeight="12.75"/>
  <cols>
    <col min="1" max="1" width="4.140625" style="40" customWidth="1"/>
    <col min="2" max="2" width="53.28125" style="0" customWidth="1"/>
    <col min="3" max="3" width="37.57421875" style="0" customWidth="1"/>
  </cols>
  <sheetData>
    <row r="1" spans="2:3" ht="15" customHeight="1">
      <c r="B1" s="6" t="s">
        <v>603</v>
      </c>
      <c r="C1" s="41"/>
    </row>
    <row r="2" ht="12.75">
      <c r="B2" s="6"/>
    </row>
    <row r="3" spans="1:4" ht="69" customHeight="1">
      <c r="A3" s="322" t="s">
        <v>286</v>
      </c>
      <c r="B3" s="322"/>
      <c r="C3" s="322"/>
      <c r="D3" s="42"/>
    </row>
    <row r="4" spans="1:4" ht="9" customHeight="1">
      <c r="A4" s="43"/>
      <c r="B4" s="43"/>
      <c r="C4" s="43"/>
      <c r="D4" s="42"/>
    </row>
    <row r="6" spans="1:3" ht="30.75" customHeight="1">
      <c r="A6" s="44" t="s">
        <v>0</v>
      </c>
      <c r="B6" s="44" t="s">
        <v>287</v>
      </c>
      <c r="C6" s="45" t="s">
        <v>288</v>
      </c>
    </row>
    <row r="7" spans="1:3" s="12" customFormat="1" ht="25.5">
      <c r="A7" s="71">
        <v>1</v>
      </c>
      <c r="B7" s="73" t="s">
        <v>289</v>
      </c>
      <c r="C7" s="84" t="s">
        <v>290</v>
      </c>
    </row>
    <row r="8" spans="1:3" s="12" customFormat="1" ht="12.75">
      <c r="A8" s="71">
        <v>2</v>
      </c>
      <c r="B8" s="73" t="s">
        <v>291</v>
      </c>
      <c r="C8" s="85" t="s">
        <v>59</v>
      </c>
    </row>
    <row r="9" spans="1:3" s="12" customFormat="1" ht="38.25">
      <c r="A9" s="71">
        <v>3</v>
      </c>
      <c r="B9" s="73" t="s">
        <v>292</v>
      </c>
      <c r="C9" s="79" t="s">
        <v>293</v>
      </c>
    </row>
    <row r="10" spans="1:3" s="12" customFormat="1" ht="38.25">
      <c r="A10" s="71">
        <v>4</v>
      </c>
      <c r="B10" s="73" t="s">
        <v>294</v>
      </c>
      <c r="C10" s="79" t="s">
        <v>293</v>
      </c>
    </row>
    <row r="11" spans="1:3" s="12" customFormat="1" ht="25.5">
      <c r="A11" s="71">
        <v>5</v>
      </c>
      <c r="B11" s="73" t="s">
        <v>949</v>
      </c>
      <c r="C11" s="79" t="s">
        <v>940</v>
      </c>
    </row>
  </sheetData>
  <sheetProtection selectLockedCells="1" selectUnlockedCells="1"/>
  <mergeCells count="1">
    <mergeCell ref="A3:C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view="pageBreakPreview" zoomScaleNormal="110" zoomScaleSheetLayoutView="100" zoomScalePageLayoutView="0" workbookViewId="0" topLeftCell="A1">
      <selection activeCell="A75" sqref="A75:D75"/>
    </sheetView>
  </sheetViews>
  <sheetFormatPr defaultColWidth="9.140625" defaultRowHeight="12.75"/>
  <cols>
    <col min="1" max="1" width="5.57421875" style="1" customWidth="1"/>
    <col min="2" max="2" width="47.57421875" style="2" customWidth="1"/>
    <col min="3" max="3" width="15.421875" style="13" customWidth="1"/>
    <col min="4" max="4" width="18.421875" style="59" customWidth="1"/>
    <col min="5" max="5" width="17.00390625" style="0" customWidth="1"/>
  </cols>
  <sheetData>
    <row r="1" ht="12.75">
      <c r="A1" s="6" t="s">
        <v>300</v>
      </c>
    </row>
    <row r="3" spans="1:4" ht="12.75" customHeight="1">
      <c r="A3" s="279" t="s">
        <v>159</v>
      </c>
      <c r="B3" s="279"/>
      <c r="C3" s="279"/>
      <c r="D3" s="279"/>
    </row>
    <row r="4" spans="1:4" ht="25.5">
      <c r="A4" s="8" t="s">
        <v>0</v>
      </c>
      <c r="B4" s="8" t="s">
        <v>160</v>
      </c>
      <c r="C4" s="8" t="s">
        <v>161</v>
      </c>
      <c r="D4" s="178" t="s">
        <v>162</v>
      </c>
    </row>
    <row r="5" spans="1:4" s="11" customFormat="1" ht="12.75">
      <c r="A5" s="67">
        <v>1</v>
      </c>
      <c r="B5" s="70" t="s">
        <v>163</v>
      </c>
      <c r="C5" s="71">
        <v>2010</v>
      </c>
      <c r="D5" s="72">
        <v>3353.79</v>
      </c>
    </row>
    <row r="6" spans="1:4" s="11" customFormat="1" ht="12.75">
      <c r="A6" s="67">
        <v>2</v>
      </c>
      <c r="B6" s="70" t="s">
        <v>164</v>
      </c>
      <c r="C6" s="71">
        <v>2009</v>
      </c>
      <c r="D6" s="72">
        <v>987.7</v>
      </c>
    </row>
    <row r="7" spans="1:4" s="11" customFormat="1" ht="12.75">
      <c r="A7" s="67">
        <v>3</v>
      </c>
      <c r="B7" s="70" t="s">
        <v>165</v>
      </c>
      <c r="C7" s="71">
        <v>2010</v>
      </c>
      <c r="D7" s="72">
        <v>696.37</v>
      </c>
    </row>
    <row r="8" spans="1:4" s="11" customFormat="1" ht="12.75">
      <c r="A8" s="67">
        <v>4</v>
      </c>
      <c r="B8" s="70" t="s">
        <v>166</v>
      </c>
      <c r="C8" s="71">
        <v>2010</v>
      </c>
      <c r="D8" s="72">
        <v>974.82</v>
      </c>
    </row>
    <row r="9" spans="1:4" s="11" customFormat="1" ht="12.75">
      <c r="A9" s="67">
        <v>5</v>
      </c>
      <c r="B9" s="70" t="s">
        <v>167</v>
      </c>
      <c r="C9" s="71">
        <v>2010</v>
      </c>
      <c r="D9" s="72">
        <v>3422.44</v>
      </c>
    </row>
    <row r="10" spans="1:4" s="11" customFormat="1" ht="13.5" customHeight="1">
      <c r="A10" s="67">
        <v>6</v>
      </c>
      <c r="B10" s="70" t="s">
        <v>168</v>
      </c>
      <c r="C10" s="71">
        <v>2009</v>
      </c>
      <c r="D10" s="72">
        <v>492</v>
      </c>
    </row>
    <row r="11" spans="1:4" s="11" customFormat="1" ht="12.75">
      <c r="A11" s="67">
        <v>7</v>
      </c>
      <c r="B11" s="70" t="s">
        <v>169</v>
      </c>
      <c r="C11" s="71">
        <v>2009</v>
      </c>
      <c r="D11" s="72">
        <v>20486.13</v>
      </c>
    </row>
    <row r="12" spans="1:4" s="11" customFormat="1" ht="12.75">
      <c r="A12" s="67">
        <v>8</v>
      </c>
      <c r="B12" s="70" t="s">
        <v>171</v>
      </c>
      <c r="C12" s="71">
        <v>2010</v>
      </c>
      <c r="D12" s="72">
        <v>3331.8</v>
      </c>
    </row>
    <row r="13" spans="1:4" s="11" customFormat="1" ht="12.75">
      <c r="A13" s="67">
        <v>9</v>
      </c>
      <c r="B13" s="70" t="s">
        <v>171</v>
      </c>
      <c r="C13" s="71">
        <v>2010</v>
      </c>
      <c r="D13" s="72">
        <v>3331.8</v>
      </c>
    </row>
    <row r="14" spans="1:4" s="11" customFormat="1" ht="12.75">
      <c r="A14" s="67">
        <v>10</v>
      </c>
      <c r="B14" s="70" t="s">
        <v>172</v>
      </c>
      <c r="C14" s="71">
        <v>2009</v>
      </c>
      <c r="D14" s="72">
        <v>3053.77</v>
      </c>
    </row>
    <row r="15" spans="1:4" s="11" customFormat="1" ht="12.75">
      <c r="A15" s="67">
        <v>11</v>
      </c>
      <c r="B15" s="70" t="s">
        <v>173</v>
      </c>
      <c r="C15" s="71">
        <v>2009</v>
      </c>
      <c r="D15" s="72">
        <v>3596.45</v>
      </c>
    </row>
    <row r="16" spans="1:4" s="11" customFormat="1" ht="12.75">
      <c r="A16" s="67">
        <v>12</v>
      </c>
      <c r="B16" s="70" t="s">
        <v>174</v>
      </c>
      <c r="C16" s="71">
        <v>2009</v>
      </c>
      <c r="D16" s="72">
        <v>3053.77</v>
      </c>
    </row>
    <row r="17" spans="1:4" s="11" customFormat="1" ht="12.75">
      <c r="A17" s="67">
        <v>13</v>
      </c>
      <c r="B17" s="70" t="s">
        <v>175</v>
      </c>
      <c r="C17" s="71">
        <v>2010</v>
      </c>
      <c r="D17" s="72">
        <v>7611.74</v>
      </c>
    </row>
    <row r="18" spans="1:4" s="11" customFormat="1" ht="12.75">
      <c r="A18" s="67">
        <v>14</v>
      </c>
      <c r="B18" s="70" t="s">
        <v>176</v>
      </c>
      <c r="C18" s="71">
        <v>2010</v>
      </c>
      <c r="D18" s="72">
        <v>27533.33</v>
      </c>
    </row>
    <row r="19" spans="1:4" s="11" customFormat="1" ht="12.75">
      <c r="A19" s="67">
        <v>15</v>
      </c>
      <c r="B19" s="70" t="s">
        <v>178</v>
      </c>
      <c r="C19" s="71">
        <v>2010</v>
      </c>
      <c r="D19" s="72">
        <v>3692</v>
      </c>
    </row>
    <row r="20" spans="1:4" s="11" customFormat="1" ht="13.5" customHeight="1">
      <c r="A20" s="67">
        <v>16</v>
      </c>
      <c r="B20" s="70" t="s">
        <v>179</v>
      </c>
      <c r="C20" s="71">
        <v>2010</v>
      </c>
      <c r="D20" s="72">
        <v>2299</v>
      </c>
    </row>
    <row r="21" spans="1:4" s="11" customFormat="1" ht="12.75">
      <c r="A21" s="67">
        <v>17</v>
      </c>
      <c r="B21" s="70" t="s">
        <v>180</v>
      </c>
      <c r="C21" s="71">
        <v>2010</v>
      </c>
      <c r="D21" s="72">
        <v>1140</v>
      </c>
    </row>
    <row r="22" spans="1:4" s="11" customFormat="1" ht="12.75">
      <c r="A22" s="67">
        <v>18</v>
      </c>
      <c r="B22" s="70" t="s">
        <v>180</v>
      </c>
      <c r="C22" s="71">
        <v>2010</v>
      </c>
      <c r="D22" s="72">
        <v>1140</v>
      </c>
    </row>
    <row r="23" spans="1:4" s="11" customFormat="1" ht="12.75">
      <c r="A23" s="67">
        <v>19</v>
      </c>
      <c r="B23" s="70" t="s">
        <v>180</v>
      </c>
      <c r="C23" s="71">
        <v>2010</v>
      </c>
      <c r="D23" s="72">
        <v>1140</v>
      </c>
    </row>
    <row r="24" spans="1:4" s="11" customFormat="1" ht="12.75">
      <c r="A24" s="67">
        <v>20</v>
      </c>
      <c r="B24" s="70" t="s">
        <v>180</v>
      </c>
      <c r="C24" s="71">
        <v>2010</v>
      </c>
      <c r="D24" s="72">
        <v>1140</v>
      </c>
    </row>
    <row r="25" spans="1:4" s="11" customFormat="1" ht="12.75">
      <c r="A25" s="67">
        <v>21</v>
      </c>
      <c r="B25" s="70" t="s">
        <v>181</v>
      </c>
      <c r="C25" s="71">
        <v>2010</v>
      </c>
      <c r="D25" s="72">
        <v>1258</v>
      </c>
    </row>
    <row r="26" spans="1:4" s="11" customFormat="1" ht="12.75">
      <c r="A26" s="67">
        <v>22</v>
      </c>
      <c r="B26" s="70" t="s">
        <v>182</v>
      </c>
      <c r="C26" s="71">
        <v>2010</v>
      </c>
      <c r="D26" s="72">
        <v>6397.96</v>
      </c>
    </row>
    <row r="27" spans="1:4" s="11" customFormat="1" ht="12.75">
      <c r="A27" s="67">
        <v>23</v>
      </c>
      <c r="B27" s="10" t="s">
        <v>183</v>
      </c>
      <c r="C27" s="67">
        <v>2011</v>
      </c>
      <c r="D27" s="68">
        <v>1559</v>
      </c>
    </row>
    <row r="28" spans="1:4" s="11" customFormat="1" ht="12.75">
      <c r="A28" s="67">
        <v>24</v>
      </c>
      <c r="B28" s="10" t="s">
        <v>184</v>
      </c>
      <c r="C28" s="67">
        <v>2011</v>
      </c>
      <c r="D28" s="69">
        <v>1715</v>
      </c>
    </row>
    <row r="29" spans="1:4" s="11" customFormat="1" ht="12.75">
      <c r="A29" s="67">
        <v>25</v>
      </c>
      <c r="B29" s="10" t="s">
        <v>185</v>
      </c>
      <c r="C29" s="67">
        <v>2011</v>
      </c>
      <c r="D29" s="69">
        <v>321.24</v>
      </c>
    </row>
    <row r="30" spans="1:4" s="11" customFormat="1" ht="12.75">
      <c r="A30" s="67">
        <v>26</v>
      </c>
      <c r="B30" s="10" t="s">
        <v>186</v>
      </c>
      <c r="C30" s="67">
        <v>2011</v>
      </c>
      <c r="D30" s="69">
        <v>351.89</v>
      </c>
    </row>
    <row r="31" spans="1:4" s="11" customFormat="1" ht="12.75">
      <c r="A31" s="67">
        <v>27</v>
      </c>
      <c r="B31" s="10" t="s">
        <v>187</v>
      </c>
      <c r="C31" s="67">
        <v>2011</v>
      </c>
      <c r="D31" s="69">
        <v>462</v>
      </c>
    </row>
    <row r="32" spans="1:4" s="11" customFormat="1" ht="12.75">
      <c r="A32" s="67">
        <v>28</v>
      </c>
      <c r="B32" s="10" t="s">
        <v>188</v>
      </c>
      <c r="C32" s="67">
        <v>2011</v>
      </c>
      <c r="D32" s="69">
        <v>349.99</v>
      </c>
    </row>
    <row r="33" spans="1:4" s="11" customFormat="1" ht="12.75">
      <c r="A33" s="67">
        <v>29</v>
      </c>
      <c r="B33" s="10" t="s">
        <v>189</v>
      </c>
      <c r="C33" s="67">
        <v>2012</v>
      </c>
      <c r="D33" s="69">
        <v>2656.91</v>
      </c>
    </row>
    <row r="34" spans="1:4" s="11" customFormat="1" ht="12.75">
      <c r="A34" s="67">
        <v>30</v>
      </c>
      <c r="B34" s="10" t="s">
        <v>190</v>
      </c>
      <c r="C34" s="67">
        <v>2012</v>
      </c>
      <c r="D34" s="69">
        <v>2710</v>
      </c>
    </row>
    <row r="35" spans="1:4" s="11" customFormat="1" ht="12.75">
      <c r="A35" s="67">
        <v>31</v>
      </c>
      <c r="B35" s="10" t="s">
        <v>191</v>
      </c>
      <c r="C35" s="67">
        <v>2012</v>
      </c>
      <c r="D35" s="69">
        <v>1899</v>
      </c>
    </row>
    <row r="36" spans="1:4" s="11" customFormat="1" ht="12.75">
      <c r="A36" s="67">
        <v>32</v>
      </c>
      <c r="B36" s="10" t="s">
        <v>192</v>
      </c>
      <c r="C36" s="67">
        <v>2012</v>
      </c>
      <c r="D36" s="69">
        <v>1915</v>
      </c>
    </row>
    <row r="37" spans="1:4" s="11" customFormat="1" ht="12.75">
      <c r="A37" s="67">
        <v>33</v>
      </c>
      <c r="B37" s="10" t="s">
        <v>194</v>
      </c>
      <c r="C37" s="67">
        <v>2012</v>
      </c>
      <c r="D37" s="69">
        <v>5200</v>
      </c>
    </row>
    <row r="38" spans="1:4" s="11" customFormat="1" ht="12.75">
      <c r="A38" s="67">
        <v>34</v>
      </c>
      <c r="B38" s="73" t="s">
        <v>195</v>
      </c>
      <c r="C38" s="67">
        <v>2012</v>
      </c>
      <c r="D38" s="69">
        <v>968.81</v>
      </c>
    </row>
    <row r="39" spans="1:4" s="11" customFormat="1" ht="12.75">
      <c r="A39" s="67">
        <v>35</v>
      </c>
      <c r="B39" s="73" t="s">
        <v>196</v>
      </c>
      <c r="C39" s="67">
        <v>2012</v>
      </c>
      <c r="D39" s="69">
        <v>399</v>
      </c>
    </row>
    <row r="40" spans="1:4" s="11" customFormat="1" ht="12.75">
      <c r="A40" s="67">
        <v>36</v>
      </c>
      <c r="B40" s="73" t="s">
        <v>197</v>
      </c>
      <c r="C40" s="67">
        <v>2012</v>
      </c>
      <c r="D40" s="69">
        <v>390</v>
      </c>
    </row>
    <row r="41" spans="1:4" s="11" customFormat="1" ht="12.75">
      <c r="A41" s="67">
        <v>37</v>
      </c>
      <c r="B41" s="73" t="s">
        <v>198</v>
      </c>
      <c r="C41" s="67">
        <v>2012</v>
      </c>
      <c r="D41" s="69">
        <v>597.08</v>
      </c>
    </row>
    <row r="42" spans="1:4" s="11" customFormat="1" ht="12.75">
      <c r="A42" s="67">
        <v>38</v>
      </c>
      <c r="B42" s="103" t="s">
        <v>170</v>
      </c>
      <c r="C42" s="102">
        <v>2008</v>
      </c>
      <c r="D42" s="69">
        <v>2328.95</v>
      </c>
    </row>
    <row r="43" spans="1:4" s="11" customFormat="1" ht="12.75">
      <c r="A43" s="67">
        <v>39</v>
      </c>
      <c r="B43" s="103" t="s">
        <v>309</v>
      </c>
      <c r="C43" s="102">
        <v>2012</v>
      </c>
      <c r="D43" s="69">
        <v>950</v>
      </c>
    </row>
    <row r="44" spans="1:4" s="11" customFormat="1" ht="12.75">
      <c r="A44" s="67">
        <v>40</v>
      </c>
      <c r="B44" s="103" t="s">
        <v>310</v>
      </c>
      <c r="C44" s="102">
        <v>2012</v>
      </c>
      <c r="D44" s="69">
        <v>219.51</v>
      </c>
    </row>
    <row r="45" spans="1:4" s="11" customFormat="1" ht="12.75">
      <c r="A45" s="67">
        <v>41</v>
      </c>
      <c r="B45" s="103" t="s">
        <v>611</v>
      </c>
      <c r="C45" s="102">
        <v>2013</v>
      </c>
      <c r="D45" s="69">
        <v>32999</v>
      </c>
    </row>
    <row r="46" spans="1:4" s="11" customFormat="1" ht="12.75">
      <c r="A46" s="67">
        <v>42</v>
      </c>
      <c r="B46" s="103" t="s">
        <v>178</v>
      </c>
      <c r="C46" s="102">
        <v>2010</v>
      </c>
      <c r="D46" s="69">
        <v>3692</v>
      </c>
    </row>
    <row r="47" spans="1:4" s="11" customFormat="1" ht="12.75">
      <c r="A47" s="67">
        <v>43</v>
      </c>
      <c r="B47" s="103" t="s">
        <v>612</v>
      </c>
      <c r="C47" s="102">
        <v>2013</v>
      </c>
      <c r="D47" s="69">
        <v>1989</v>
      </c>
    </row>
    <row r="48" spans="1:4" s="11" customFormat="1" ht="12.75">
      <c r="A48" s="67">
        <v>44</v>
      </c>
      <c r="B48" s="103" t="s">
        <v>613</v>
      </c>
      <c r="C48" s="102">
        <v>2013</v>
      </c>
      <c r="D48" s="69">
        <v>1899</v>
      </c>
    </row>
    <row r="49" spans="1:4" s="11" customFormat="1" ht="12.75">
      <c r="A49" s="67">
        <v>45</v>
      </c>
      <c r="B49" s="103" t="s">
        <v>614</v>
      </c>
      <c r="C49" s="102">
        <v>2013</v>
      </c>
      <c r="D49" s="69">
        <v>1700</v>
      </c>
    </row>
    <row r="50" spans="1:4" s="11" customFormat="1" ht="12.75">
      <c r="A50" s="67">
        <v>46</v>
      </c>
      <c r="B50" s="103" t="s">
        <v>616</v>
      </c>
      <c r="C50" s="102">
        <v>2013</v>
      </c>
      <c r="D50" s="69">
        <v>427.67</v>
      </c>
    </row>
    <row r="51" spans="1:4" s="11" customFormat="1" ht="12.75">
      <c r="A51" s="67">
        <v>47</v>
      </c>
      <c r="B51" s="103" t="s">
        <v>170</v>
      </c>
      <c r="C51" s="102">
        <v>2013</v>
      </c>
      <c r="D51" s="69">
        <v>589.68</v>
      </c>
    </row>
    <row r="52" spans="1:4" s="11" customFormat="1" ht="12.75">
      <c r="A52" s="67">
        <v>48</v>
      </c>
      <c r="B52" s="103" t="s">
        <v>617</v>
      </c>
      <c r="C52" s="102">
        <v>2013</v>
      </c>
      <c r="D52" s="69">
        <v>599</v>
      </c>
    </row>
    <row r="53" spans="1:5" s="11" customFormat="1" ht="12.75">
      <c r="A53" s="14"/>
      <c r="B53" s="15" t="s">
        <v>199</v>
      </c>
      <c r="C53" s="8"/>
      <c r="D53" s="63">
        <f>SUM(D5:D52)</f>
        <v>169021.6</v>
      </c>
      <c r="E53" s="64"/>
    </row>
    <row r="54" spans="1:4" s="11" customFormat="1" ht="12.75">
      <c r="A54" s="16"/>
      <c r="B54" s="17"/>
      <c r="C54" s="18"/>
      <c r="D54" s="60"/>
    </row>
    <row r="55" spans="1:4" s="11" customFormat="1" ht="12.75">
      <c r="A55" s="19"/>
      <c r="B55" s="20"/>
      <c r="C55" s="21"/>
      <c r="D55" s="61"/>
    </row>
    <row r="56" spans="1:4" s="11" customFormat="1" ht="12.75" customHeight="1">
      <c r="A56" s="280" t="s">
        <v>200</v>
      </c>
      <c r="B56" s="280"/>
      <c r="C56" s="280"/>
      <c r="D56" s="280"/>
    </row>
    <row r="57" spans="1:4" s="11" customFormat="1" ht="25.5">
      <c r="A57" s="8" t="s">
        <v>0</v>
      </c>
      <c r="B57" s="8" t="s">
        <v>160</v>
      </c>
      <c r="C57" s="8" t="s">
        <v>161</v>
      </c>
      <c r="D57" s="178" t="s">
        <v>162</v>
      </c>
    </row>
    <row r="58" spans="1:4" s="11" customFormat="1" ht="12.75">
      <c r="A58" s="67">
        <v>1</v>
      </c>
      <c r="B58" s="70" t="s">
        <v>201</v>
      </c>
      <c r="C58" s="71">
        <v>2010</v>
      </c>
      <c r="D58" s="75">
        <v>3225</v>
      </c>
    </row>
    <row r="59" spans="1:4" s="11" customFormat="1" ht="12.75">
      <c r="A59" s="67">
        <v>2</v>
      </c>
      <c r="B59" s="70" t="s">
        <v>202</v>
      </c>
      <c r="C59" s="71">
        <v>2009</v>
      </c>
      <c r="D59" s="72">
        <v>2850</v>
      </c>
    </row>
    <row r="60" spans="1:4" s="11" customFormat="1" ht="12.75">
      <c r="A60" s="67">
        <v>3</v>
      </c>
      <c r="B60" s="70" t="s">
        <v>203</v>
      </c>
      <c r="C60" s="71">
        <v>2009</v>
      </c>
      <c r="D60" s="72">
        <v>1960</v>
      </c>
    </row>
    <row r="61" spans="1:4" s="11" customFormat="1" ht="12.75">
      <c r="A61" s="67">
        <v>4</v>
      </c>
      <c r="B61" s="70" t="s">
        <v>204</v>
      </c>
      <c r="C61" s="71">
        <v>2009</v>
      </c>
      <c r="D61" s="72">
        <v>2988.7</v>
      </c>
    </row>
    <row r="62" spans="1:4" s="11" customFormat="1" ht="12.75">
      <c r="A62" s="67">
        <v>5</v>
      </c>
      <c r="B62" s="74" t="s">
        <v>298</v>
      </c>
      <c r="C62" s="67">
        <v>2011</v>
      </c>
      <c r="D62" s="69">
        <v>2875</v>
      </c>
    </row>
    <row r="63" spans="1:4" s="11" customFormat="1" ht="12.75">
      <c r="A63" s="67">
        <v>6</v>
      </c>
      <c r="B63" s="74" t="s">
        <v>299</v>
      </c>
      <c r="C63" s="67">
        <v>2011</v>
      </c>
      <c r="D63" s="69">
        <v>2798</v>
      </c>
    </row>
    <row r="64" spans="1:4" s="11" customFormat="1" ht="12.75">
      <c r="A64" s="67">
        <v>7</v>
      </c>
      <c r="B64" s="10" t="s">
        <v>205</v>
      </c>
      <c r="C64" s="67">
        <v>2011</v>
      </c>
      <c r="D64" s="69">
        <v>1255.91</v>
      </c>
    </row>
    <row r="65" spans="1:4" s="11" customFormat="1" ht="12.75">
      <c r="A65" s="67">
        <v>8</v>
      </c>
      <c r="B65" s="10" t="s">
        <v>202</v>
      </c>
      <c r="C65" s="67">
        <v>2012</v>
      </c>
      <c r="D65" s="69">
        <v>7492.7</v>
      </c>
    </row>
    <row r="66" spans="1:4" s="11" customFormat="1" ht="12.75">
      <c r="A66" s="67">
        <v>9</v>
      </c>
      <c r="B66" s="73" t="s">
        <v>206</v>
      </c>
      <c r="C66" s="67">
        <v>2012</v>
      </c>
      <c r="D66" s="69">
        <v>950</v>
      </c>
    </row>
    <row r="67" spans="1:4" s="11" customFormat="1" ht="12.75">
      <c r="A67" s="67">
        <v>10</v>
      </c>
      <c r="B67" s="73" t="s">
        <v>207</v>
      </c>
      <c r="C67" s="67">
        <v>2012</v>
      </c>
      <c r="D67" s="69">
        <v>950</v>
      </c>
    </row>
    <row r="68" spans="1:4" s="11" customFormat="1" ht="12.75">
      <c r="A68" s="67">
        <v>11</v>
      </c>
      <c r="B68" s="10" t="s">
        <v>193</v>
      </c>
      <c r="C68" s="67">
        <v>2012</v>
      </c>
      <c r="D68" s="69">
        <v>1298</v>
      </c>
    </row>
    <row r="69" spans="1:5" s="11" customFormat="1" ht="12.75">
      <c r="A69" s="67">
        <v>12</v>
      </c>
      <c r="B69" s="104" t="s">
        <v>297</v>
      </c>
      <c r="C69" s="71">
        <v>2009</v>
      </c>
      <c r="D69" s="72">
        <v>1640</v>
      </c>
      <c r="E69" s="12"/>
    </row>
    <row r="70" spans="1:5" s="11" customFormat="1" ht="12.75">
      <c r="A70" s="67">
        <v>13</v>
      </c>
      <c r="B70" s="104" t="s">
        <v>615</v>
      </c>
      <c r="C70" s="71">
        <v>2010</v>
      </c>
      <c r="D70" s="72">
        <v>409.02</v>
      </c>
      <c r="E70" s="12"/>
    </row>
    <row r="71" spans="1:5" s="11" customFormat="1" ht="12.75">
      <c r="A71" s="67">
        <v>14</v>
      </c>
      <c r="B71" s="104" t="s">
        <v>618</v>
      </c>
      <c r="C71" s="71">
        <v>2013</v>
      </c>
      <c r="D71" s="72">
        <v>486.99</v>
      </c>
      <c r="E71" s="12"/>
    </row>
    <row r="72" spans="1:4" s="25" customFormat="1" ht="12.75">
      <c r="A72" s="22"/>
      <c r="B72" s="22" t="s">
        <v>208</v>
      </c>
      <c r="C72" s="23"/>
      <c r="D72" s="24">
        <f>SUM(D58:D71)</f>
        <v>31179.320000000003</v>
      </c>
    </row>
    <row r="73" spans="1:4" s="11" customFormat="1" ht="12.75">
      <c r="A73" s="2"/>
      <c r="B73" s="2"/>
      <c r="C73" s="3"/>
      <c r="D73" s="62"/>
    </row>
    <row r="74" spans="1:4" s="11" customFormat="1" ht="12.75">
      <c r="A74" s="2"/>
      <c r="B74" s="2"/>
      <c r="C74" s="3"/>
      <c r="D74" s="62"/>
    </row>
    <row r="75" spans="1:4" s="11" customFormat="1" ht="12.75" customHeight="1">
      <c r="A75" s="279" t="s">
        <v>209</v>
      </c>
      <c r="B75" s="279"/>
      <c r="C75" s="279"/>
      <c r="D75" s="279"/>
    </row>
    <row r="76" spans="1:4" s="11" customFormat="1" ht="25.5">
      <c r="A76" s="9" t="s">
        <v>0</v>
      </c>
      <c r="B76" s="9" t="s">
        <v>160</v>
      </c>
      <c r="C76" s="9" t="s">
        <v>161</v>
      </c>
      <c r="D76" s="179" t="s">
        <v>162</v>
      </c>
    </row>
    <row r="77" spans="1:4" s="11" customFormat="1" ht="12.75">
      <c r="A77" s="67">
        <v>1</v>
      </c>
      <c r="B77" s="70" t="s">
        <v>210</v>
      </c>
      <c r="C77" s="71">
        <v>2010</v>
      </c>
      <c r="D77" s="72">
        <v>33433.33</v>
      </c>
    </row>
    <row r="78" spans="1:4" s="11" customFormat="1" ht="12.75">
      <c r="A78" s="67">
        <v>2</v>
      </c>
      <c r="B78" s="10" t="s">
        <v>211</v>
      </c>
      <c r="C78" s="67">
        <v>2011</v>
      </c>
      <c r="D78" s="76">
        <v>1547.32</v>
      </c>
    </row>
    <row r="79" spans="1:4" s="11" customFormat="1" ht="12.75">
      <c r="A79" s="67">
        <v>3</v>
      </c>
      <c r="B79" s="10" t="s">
        <v>212</v>
      </c>
      <c r="C79" s="67">
        <v>2011</v>
      </c>
      <c r="D79" s="69">
        <v>1589.92</v>
      </c>
    </row>
    <row r="80" spans="1:4" s="12" customFormat="1" ht="12.75">
      <c r="A80" s="2"/>
      <c r="B80" s="26" t="s">
        <v>208</v>
      </c>
      <c r="C80" s="23"/>
      <c r="D80" s="24">
        <f>SUM(D77:D79)</f>
        <v>36570.57</v>
      </c>
    </row>
    <row r="90" ht="14.25" customHeight="1"/>
    <row r="93" ht="14.25" customHeight="1"/>
    <row r="102" ht="12.75" customHeight="1"/>
    <row r="110" ht="18" customHeight="1"/>
    <row r="115" ht="12.75" customHeight="1"/>
    <row r="125" ht="14.25" customHeight="1"/>
    <row r="186" ht="18" customHeight="1"/>
    <row r="191" ht="18" customHeight="1"/>
    <row r="193" ht="14.25" customHeight="1"/>
    <row r="194" ht="14.25" customHeight="1"/>
    <row r="195" ht="14.25" customHeight="1"/>
    <row r="197" ht="14.25" customHeight="1"/>
    <row r="199" ht="14.25" customHeight="1"/>
    <row r="201" ht="30" customHeight="1"/>
    <row r="218" ht="18" customHeight="1"/>
    <row r="219" ht="20.25" customHeight="1"/>
  </sheetData>
  <sheetProtection/>
  <mergeCells count="3">
    <mergeCell ref="A3:D3"/>
    <mergeCell ref="A56:D56"/>
    <mergeCell ref="A75:D75"/>
  </mergeCells>
  <printOptions horizontalCentered="1"/>
  <pageMargins left="0.5905511811023623" right="0" top="0.3937007874015748" bottom="0.5118110236220472" header="0.5118110236220472" footer="0.5118110236220472"/>
  <pageSetup horizontalDpi="600" verticalDpi="600" orientation="portrait" paperSize="9" scale="94" r:id="rId1"/>
  <headerFooter alignWithMargins="0">
    <oddFooter>&amp;CStrona &amp;P z &amp;N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S37" sqref="S37"/>
    </sheetView>
  </sheetViews>
  <sheetFormatPr defaultColWidth="9.140625" defaultRowHeight="12.75"/>
  <cols>
    <col min="1" max="1" width="5.28125" style="117" customWidth="1"/>
    <col min="2" max="2" width="18.140625" style="117" customWidth="1"/>
    <col min="3" max="3" width="14.28125" style="117" customWidth="1"/>
    <col min="4" max="4" width="22.57421875" style="117" customWidth="1"/>
    <col min="5" max="5" width="13.28125" style="117" customWidth="1"/>
    <col min="6" max="6" width="17.57421875" style="264" customWidth="1"/>
    <col min="7" max="8" width="9.140625" style="117" customWidth="1"/>
    <col min="9" max="9" width="11.140625" style="117" customWidth="1"/>
    <col min="10" max="10" width="12.8515625" style="117" customWidth="1"/>
    <col min="11" max="11" width="7.7109375" style="117" customWidth="1"/>
    <col min="12" max="12" width="12.28125" style="117" customWidth="1"/>
    <col min="13" max="13" width="5.140625" style="117" customWidth="1"/>
    <col min="14" max="14" width="16.421875" style="117" customWidth="1"/>
    <col min="15" max="15" width="11.57421875" style="117" customWidth="1"/>
    <col min="16" max="16" width="19.57421875" style="117" customWidth="1"/>
    <col min="17" max="17" width="14.57421875" style="163" customWidth="1"/>
    <col min="18" max="18" width="11.28125" style="163" customWidth="1"/>
    <col min="19" max="19" width="11.8515625" style="163" customWidth="1"/>
    <col min="20" max="20" width="15.57421875" style="163" customWidth="1"/>
    <col min="21" max="24" width="9.140625" style="117" customWidth="1"/>
    <col min="25" max="25" width="11.28125" style="117" customWidth="1"/>
    <col min="26" max="16384" width="9.140625" style="117" customWidth="1"/>
  </cols>
  <sheetData>
    <row r="1" spans="1:25" ht="18.75">
      <c r="A1" s="164" t="s">
        <v>594</v>
      </c>
      <c r="B1" s="164"/>
      <c r="C1" s="164"/>
      <c r="D1" s="164"/>
      <c r="E1" s="164"/>
      <c r="F1" s="120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14"/>
      <c r="S1" s="114"/>
      <c r="T1" s="114"/>
      <c r="U1" s="113"/>
      <c r="V1" s="113"/>
      <c r="W1" s="113"/>
      <c r="X1" s="115"/>
      <c r="Y1" s="116" t="s">
        <v>214</v>
      </c>
    </row>
    <row r="2" spans="1:25" ht="18.75">
      <c r="A2" s="118"/>
      <c r="B2" s="118"/>
      <c r="C2" s="119"/>
      <c r="D2" s="119"/>
      <c r="E2" s="119"/>
      <c r="F2" s="120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  <c r="R2" s="114"/>
      <c r="S2" s="114"/>
      <c r="T2" s="114"/>
      <c r="U2" s="113"/>
      <c r="V2" s="113"/>
      <c r="W2" s="113"/>
      <c r="X2" s="113"/>
      <c r="Y2" s="120"/>
    </row>
    <row r="3" spans="1:25" ht="15.75" thickBot="1">
      <c r="A3" s="113"/>
      <c r="B3" s="121"/>
      <c r="C3" s="113"/>
      <c r="D3" s="113"/>
      <c r="E3" s="113"/>
      <c r="F3" s="120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  <c r="R3" s="114"/>
      <c r="S3" s="114"/>
      <c r="T3" s="114"/>
      <c r="U3" s="113"/>
      <c r="V3" s="113"/>
      <c r="W3" s="113"/>
      <c r="X3" s="281"/>
      <c r="Y3" s="281"/>
    </row>
    <row r="4" spans="1:25" ht="16.5">
      <c r="A4" s="282" t="s">
        <v>356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2" t="s">
        <v>356</v>
      </c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</row>
    <row r="5" spans="1:25" ht="12.75" customHeight="1">
      <c r="A5" s="284" t="s">
        <v>0</v>
      </c>
      <c r="B5" s="286" t="s">
        <v>357</v>
      </c>
      <c r="C5" s="286" t="s">
        <v>358</v>
      </c>
      <c r="D5" s="286" t="s">
        <v>359</v>
      </c>
      <c r="E5" s="286" t="s">
        <v>360</v>
      </c>
      <c r="F5" s="286" t="s">
        <v>361</v>
      </c>
      <c r="G5" s="286" t="s">
        <v>362</v>
      </c>
      <c r="H5" s="286" t="s">
        <v>363</v>
      </c>
      <c r="I5" s="286" t="s">
        <v>364</v>
      </c>
      <c r="J5" s="286" t="s">
        <v>365</v>
      </c>
      <c r="K5" s="286" t="s">
        <v>366</v>
      </c>
      <c r="L5" s="286" t="s">
        <v>367</v>
      </c>
      <c r="M5" s="284" t="s">
        <v>0</v>
      </c>
      <c r="N5" s="286" t="s">
        <v>368</v>
      </c>
      <c r="O5" s="286" t="s">
        <v>369</v>
      </c>
      <c r="P5" s="286" t="s">
        <v>370</v>
      </c>
      <c r="Q5" s="296" t="s">
        <v>595</v>
      </c>
      <c r="R5" s="296" t="s">
        <v>371</v>
      </c>
      <c r="S5" s="299" t="s">
        <v>372</v>
      </c>
      <c r="T5" s="299"/>
      <c r="U5" s="289" t="s">
        <v>373</v>
      </c>
      <c r="V5" s="290"/>
      <c r="W5" s="289" t="s">
        <v>374</v>
      </c>
      <c r="X5" s="290"/>
      <c r="Y5" s="293" t="s">
        <v>375</v>
      </c>
    </row>
    <row r="6" spans="1:25" ht="24.75" customHeight="1">
      <c r="A6" s="284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4"/>
      <c r="N6" s="287"/>
      <c r="O6" s="287"/>
      <c r="P6" s="287"/>
      <c r="Q6" s="297"/>
      <c r="R6" s="297"/>
      <c r="S6" s="299"/>
      <c r="T6" s="299"/>
      <c r="U6" s="291"/>
      <c r="V6" s="292"/>
      <c r="W6" s="291"/>
      <c r="X6" s="292"/>
      <c r="Y6" s="294"/>
    </row>
    <row r="7" spans="1:25" ht="48" customHeight="1" thickBot="1">
      <c r="A7" s="285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5"/>
      <c r="N7" s="288"/>
      <c r="O7" s="288"/>
      <c r="P7" s="288"/>
      <c r="Q7" s="298"/>
      <c r="R7" s="298"/>
      <c r="S7" s="122" t="s">
        <v>376</v>
      </c>
      <c r="T7" s="122" t="s">
        <v>981</v>
      </c>
      <c r="U7" s="123" t="s">
        <v>377</v>
      </c>
      <c r="V7" s="123" t="s">
        <v>378</v>
      </c>
      <c r="W7" s="123" t="s">
        <v>377</v>
      </c>
      <c r="X7" s="123" t="s">
        <v>378</v>
      </c>
      <c r="Y7" s="295"/>
    </row>
    <row r="8" spans="1:25" ht="22.5">
      <c r="A8" s="124">
        <v>1</v>
      </c>
      <c r="B8" s="125" t="s">
        <v>379</v>
      </c>
      <c r="C8" s="125" t="s">
        <v>380</v>
      </c>
      <c r="D8" s="125" t="s">
        <v>381</v>
      </c>
      <c r="E8" s="124" t="s">
        <v>382</v>
      </c>
      <c r="F8" s="124" t="s">
        <v>383</v>
      </c>
      <c r="G8" s="124">
        <v>6842</v>
      </c>
      <c r="H8" s="124">
        <v>1999</v>
      </c>
      <c r="I8" s="124" t="s">
        <v>384</v>
      </c>
      <c r="J8" s="124" t="s">
        <v>902</v>
      </c>
      <c r="K8" s="124">
        <v>3</v>
      </c>
      <c r="L8" s="124">
        <v>5165</v>
      </c>
      <c r="M8" s="124">
        <v>1</v>
      </c>
      <c r="N8" s="124">
        <v>11845</v>
      </c>
      <c r="O8" s="124"/>
      <c r="P8" s="124"/>
      <c r="Q8" s="126"/>
      <c r="R8" s="127"/>
      <c r="S8" s="126"/>
      <c r="T8" s="126"/>
      <c r="U8" s="124" t="s">
        <v>957</v>
      </c>
      <c r="V8" s="124" t="s">
        <v>958</v>
      </c>
      <c r="W8" s="262"/>
      <c r="X8" s="262"/>
      <c r="Y8" s="263"/>
    </row>
    <row r="9" spans="1:25" ht="12.75">
      <c r="A9" s="128">
        <v>2</v>
      </c>
      <c r="B9" s="129" t="s">
        <v>385</v>
      </c>
      <c r="C9" s="130" t="s">
        <v>386</v>
      </c>
      <c r="D9" s="131" t="s">
        <v>387</v>
      </c>
      <c r="E9" s="132" t="s">
        <v>388</v>
      </c>
      <c r="F9" s="133" t="s">
        <v>389</v>
      </c>
      <c r="G9" s="134">
        <v>3120</v>
      </c>
      <c r="H9" s="132">
        <v>1986</v>
      </c>
      <c r="I9" s="128"/>
      <c r="J9" s="128" t="s">
        <v>903</v>
      </c>
      <c r="K9" s="128">
        <v>1</v>
      </c>
      <c r="L9" s="128">
        <v>10500</v>
      </c>
      <c r="M9" s="128">
        <v>2</v>
      </c>
      <c r="N9" s="128"/>
      <c r="O9" s="128"/>
      <c r="P9" s="128"/>
      <c r="Q9" s="126"/>
      <c r="R9" s="127"/>
      <c r="S9" s="135"/>
      <c r="T9" s="135"/>
      <c r="U9" s="124" t="s">
        <v>957</v>
      </c>
      <c r="V9" s="124" t="s">
        <v>958</v>
      </c>
      <c r="W9" s="128"/>
      <c r="X9" s="128"/>
      <c r="Y9" s="261"/>
    </row>
    <row r="10" spans="1:25" ht="12.75">
      <c r="A10" s="124">
        <v>3</v>
      </c>
      <c r="B10" s="129" t="s">
        <v>385</v>
      </c>
      <c r="C10" s="130" t="s">
        <v>390</v>
      </c>
      <c r="D10" s="131">
        <v>576700</v>
      </c>
      <c r="E10" s="132" t="s">
        <v>391</v>
      </c>
      <c r="F10" s="133" t="s">
        <v>389</v>
      </c>
      <c r="G10" s="134">
        <v>2502</v>
      </c>
      <c r="H10" s="132">
        <v>1986</v>
      </c>
      <c r="I10" s="128" t="s">
        <v>392</v>
      </c>
      <c r="J10" s="128" t="s">
        <v>904</v>
      </c>
      <c r="K10" s="128">
        <v>1</v>
      </c>
      <c r="L10" s="128">
        <v>10500</v>
      </c>
      <c r="M10" s="128">
        <v>3</v>
      </c>
      <c r="N10" s="128">
        <v>2886</v>
      </c>
      <c r="O10" s="128"/>
      <c r="P10" s="128"/>
      <c r="Q10" s="126"/>
      <c r="R10" s="127"/>
      <c r="S10" s="135"/>
      <c r="T10" s="135"/>
      <c r="U10" s="124" t="s">
        <v>957</v>
      </c>
      <c r="V10" s="124" t="s">
        <v>958</v>
      </c>
      <c r="W10" s="128"/>
      <c r="X10" s="128"/>
      <c r="Y10" s="261"/>
    </row>
    <row r="11" spans="1:25" ht="24.75" customHeight="1">
      <c r="A11" s="128">
        <v>4</v>
      </c>
      <c r="B11" s="129" t="s">
        <v>394</v>
      </c>
      <c r="C11" s="129">
        <v>3352</v>
      </c>
      <c r="D11" s="136" t="s">
        <v>395</v>
      </c>
      <c r="E11" s="132" t="s">
        <v>396</v>
      </c>
      <c r="F11" s="133" t="s">
        <v>397</v>
      </c>
      <c r="G11" s="134">
        <v>2417</v>
      </c>
      <c r="H11" s="132">
        <v>1995</v>
      </c>
      <c r="I11" s="128" t="s">
        <v>398</v>
      </c>
      <c r="J11" s="128" t="s">
        <v>905</v>
      </c>
      <c r="K11" s="128">
        <v>3</v>
      </c>
      <c r="L11" s="128">
        <v>1200</v>
      </c>
      <c r="M11" s="128">
        <v>4</v>
      </c>
      <c r="N11" s="128">
        <v>2900</v>
      </c>
      <c r="O11" s="128"/>
      <c r="P11" s="128"/>
      <c r="Q11" s="126"/>
      <c r="R11" s="127"/>
      <c r="S11" s="135"/>
      <c r="T11" s="135"/>
      <c r="U11" s="124" t="s">
        <v>957</v>
      </c>
      <c r="V11" s="124" t="s">
        <v>958</v>
      </c>
      <c r="W11" s="128"/>
      <c r="X11" s="128"/>
      <c r="Y11" s="261"/>
    </row>
    <row r="12" spans="1:25" ht="22.5" customHeight="1">
      <c r="A12" s="124">
        <v>5</v>
      </c>
      <c r="B12" s="130" t="s">
        <v>385</v>
      </c>
      <c r="C12" s="129" t="s">
        <v>399</v>
      </c>
      <c r="D12" s="136">
        <v>445707</v>
      </c>
      <c r="E12" s="133" t="s">
        <v>400</v>
      </c>
      <c r="F12" s="133" t="s">
        <v>401</v>
      </c>
      <c r="G12" s="137">
        <v>3120</v>
      </c>
      <c r="H12" s="133">
        <v>1982</v>
      </c>
      <c r="I12" s="128" t="s">
        <v>402</v>
      </c>
      <c r="J12" s="128" t="s">
        <v>403</v>
      </c>
      <c r="K12" s="128">
        <v>1</v>
      </c>
      <c r="L12" s="128">
        <v>2000</v>
      </c>
      <c r="M12" s="128">
        <v>5</v>
      </c>
      <c r="N12" s="128"/>
      <c r="O12" s="128"/>
      <c r="P12" s="128"/>
      <c r="Q12" s="126"/>
      <c r="R12" s="127"/>
      <c r="S12" s="135"/>
      <c r="T12" s="135"/>
      <c r="U12" s="124" t="s">
        <v>957</v>
      </c>
      <c r="V12" s="124" t="s">
        <v>958</v>
      </c>
      <c r="W12" s="128"/>
      <c r="X12" s="128"/>
      <c r="Y12" s="261"/>
    </row>
    <row r="13" spans="1:25" ht="23.25" customHeight="1">
      <c r="A13" s="128">
        <v>6</v>
      </c>
      <c r="B13" s="129" t="s">
        <v>404</v>
      </c>
      <c r="C13" s="129" t="s">
        <v>405</v>
      </c>
      <c r="D13" s="136">
        <v>39236</v>
      </c>
      <c r="E13" s="132" t="s">
        <v>406</v>
      </c>
      <c r="F13" s="133" t="s">
        <v>407</v>
      </c>
      <c r="G13" s="138" t="s">
        <v>408</v>
      </c>
      <c r="H13" s="132">
        <v>1987</v>
      </c>
      <c r="I13" s="128" t="s">
        <v>409</v>
      </c>
      <c r="J13" s="128" t="s">
        <v>393</v>
      </c>
      <c r="K13" s="128"/>
      <c r="L13" s="128">
        <v>4000</v>
      </c>
      <c r="M13" s="128">
        <v>6</v>
      </c>
      <c r="N13" s="128">
        <v>5500</v>
      </c>
      <c r="O13" s="128"/>
      <c r="P13" s="128"/>
      <c r="Q13" s="126"/>
      <c r="R13" s="127"/>
      <c r="S13" s="135"/>
      <c r="T13" s="135"/>
      <c r="U13" s="124" t="s">
        <v>957</v>
      </c>
      <c r="V13" s="124" t="s">
        <v>958</v>
      </c>
      <c r="W13" s="128"/>
      <c r="X13" s="128"/>
      <c r="Y13" s="261"/>
    </row>
    <row r="14" spans="1:25" ht="25.5" customHeight="1">
      <c r="A14" s="124">
        <v>7</v>
      </c>
      <c r="B14" s="129" t="s">
        <v>410</v>
      </c>
      <c r="C14" s="129" t="s">
        <v>411</v>
      </c>
      <c r="D14" s="131" t="s">
        <v>412</v>
      </c>
      <c r="E14" s="132" t="s">
        <v>413</v>
      </c>
      <c r="F14" s="133" t="s">
        <v>414</v>
      </c>
      <c r="G14" s="132">
        <v>2459</v>
      </c>
      <c r="H14" s="132">
        <v>1998</v>
      </c>
      <c r="I14" s="128" t="s">
        <v>415</v>
      </c>
      <c r="J14" s="128" t="s">
        <v>906</v>
      </c>
      <c r="K14" s="128">
        <v>6</v>
      </c>
      <c r="L14" s="128">
        <v>1200</v>
      </c>
      <c r="M14" s="128">
        <v>7</v>
      </c>
      <c r="N14" s="128">
        <v>3200</v>
      </c>
      <c r="O14" s="128" t="s">
        <v>910</v>
      </c>
      <c r="P14" s="128"/>
      <c r="Q14" s="126">
        <v>7800</v>
      </c>
      <c r="R14" s="127" t="s">
        <v>416</v>
      </c>
      <c r="S14" s="135"/>
      <c r="T14" s="135"/>
      <c r="U14" s="124" t="s">
        <v>957</v>
      </c>
      <c r="V14" s="124" t="s">
        <v>958</v>
      </c>
      <c r="W14" s="124" t="s">
        <v>957</v>
      </c>
      <c r="X14" s="124" t="s">
        <v>958</v>
      </c>
      <c r="Y14" s="261"/>
    </row>
    <row r="15" spans="1:25" ht="22.5" customHeight="1">
      <c r="A15" s="128">
        <v>8</v>
      </c>
      <c r="B15" s="129" t="s">
        <v>404</v>
      </c>
      <c r="C15" s="129" t="s">
        <v>417</v>
      </c>
      <c r="D15" s="136" t="s">
        <v>418</v>
      </c>
      <c r="E15" s="132" t="s">
        <v>419</v>
      </c>
      <c r="F15" s="133" t="s">
        <v>407</v>
      </c>
      <c r="G15" s="132"/>
      <c r="H15" s="132">
        <v>1987</v>
      </c>
      <c r="I15" s="128" t="s">
        <v>420</v>
      </c>
      <c r="J15" s="128" t="s">
        <v>907</v>
      </c>
      <c r="K15" s="128"/>
      <c r="L15" s="128">
        <v>4000</v>
      </c>
      <c r="M15" s="128">
        <v>8</v>
      </c>
      <c r="N15" s="128">
        <v>5800</v>
      </c>
      <c r="O15" s="128"/>
      <c r="P15" s="128"/>
      <c r="Q15" s="126"/>
      <c r="R15" s="127"/>
      <c r="S15" s="135"/>
      <c r="T15" s="135"/>
      <c r="U15" s="124" t="s">
        <v>957</v>
      </c>
      <c r="V15" s="124" t="s">
        <v>958</v>
      </c>
      <c r="W15" s="128"/>
      <c r="X15" s="128"/>
      <c r="Y15" s="261"/>
    </row>
    <row r="16" spans="1:25" ht="22.5" customHeight="1">
      <c r="A16" s="124">
        <v>9</v>
      </c>
      <c r="B16" s="129" t="s">
        <v>421</v>
      </c>
      <c r="C16" s="130" t="s">
        <v>422</v>
      </c>
      <c r="D16" s="136" t="s">
        <v>423</v>
      </c>
      <c r="E16" s="132" t="s">
        <v>424</v>
      </c>
      <c r="F16" s="133" t="s">
        <v>407</v>
      </c>
      <c r="G16" s="138" t="s">
        <v>408</v>
      </c>
      <c r="H16" s="132">
        <v>1988</v>
      </c>
      <c r="I16" s="128" t="s">
        <v>425</v>
      </c>
      <c r="J16" s="128" t="s">
        <v>908</v>
      </c>
      <c r="K16" s="128"/>
      <c r="L16" s="128">
        <v>16000</v>
      </c>
      <c r="M16" s="128">
        <v>9</v>
      </c>
      <c r="N16" s="128">
        <v>6450</v>
      </c>
      <c r="O16" s="128"/>
      <c r="P16" s="128"/>
      <c r="Q16" s="126"/>
      <c r="R16" s="127"/>
      <c r="S16" s="135"/>
      <c r="T16" s="135"/>
      <c r="U16" s="124" t="s">
        <v>957</v>
      </c>
      <c r="V16" s="124" t="s">
        <v>958</v>
      </c>
      <c r="W16" s="128"/>
      <c r="X16" s="128"/>
      <c r="Y16" s="261"/>
    </row>
    <row r="17" spans="1:25" ht="17.25" customHeight="1">
      <c r="A17" s="128">
        <v>10</v>
      </c>
      <c r="B17" s="129" t="s">
        <v>421</v>
      </c>
      <c r="C17" s="129" t="s">
        <v>426</v>
      </c>
      <c r="D17" s="136" t="s">
        <v>427</v>
      </c>
      <c r="E17" s="132" t="s">
        <v>428</v>
      </c>
      <c r="F17" s="133" t="s">
        <v>389</v>
      </c>
      <c r="G17" s="138">
        <v>4750</v>
      </c>
      <c r="H17" s="132">
        <v>2003</v>
      </c>
      <c r="I17" s="128" t="s">
        <v>429</v>
      </c>
      <c r="J17" s="246"/>
      <c r="K17" s="128">
        <v>2</v>
      </c>
      <c r="L17" s="128"/>
      <c r="M17" s="128">
        <v>10</v>
      </c>
      <c r="N17" s="128">
        <v>5450</v>
      </c>
      <c r="O17" s="128"/>
      <c r="P17" s="128"/>
      <c r="Q17" s="126"/>
      <c r="R17" s="127"/>
      <c r="S17" s="135"/>
      <c r="T17" s="135"/>
      <c r="U17" s="124" t="s">
        <v>957</v>
      </c>
      <c r="V17" s="124" t="s">
        <v>958</v>
      </c>
      <c r="W17" s="128"/>
      <c r="X17" s="128"/>
      <c r="Y17" s="261"/>
    </row>
    <row r="18" spans="1:25" ht="12.75">
      <c r="A18" s="124">
        <v>11</v>
      </c>
      <c r="B18" s="130" t="s">
        <v>430</v>
      </c>
      <c r="C18" s="129" t="s">
        <v>431</v>
      </c>
      <c r="D18" s="136" t="s">
        <v>432</v>
      </c>
      <c r="E18" s="132" t="s">
        <v>408</v>
      </c>
      <c r="F18" s="133" t="s">
        <v>433</v>
      </c>
      <c r="G18" s="134"/>
      <c r="H18" s="132"/>
      <c r="I18" s="128"/>
      <c r="J18" s="128"/>
      <c r="K18" s="128">
        <v>1</v>
      </c>
      <c r="L18" s="128"/>
      <c r="M18" s="128">
        <v>11</v>
      </c>
      <c r="N18" s="128"/>
      <c r="O18" s="128"/>
      <c r="P18" s="128"/>
      <c r="Q18" s="126"/>
      <c r="R18" s="127"/>
      <c r="S18" s="135"/>
      <c r="T18" s="135"/>
      <c r="U18" s="124" t="s">
        <v>957</v>
      </c>
      <c r="V18" s="124" t="s">
        <v>958</v>
      </c>
      <c r="W18" s="128"/>
      <c r="X18" s="128"/>
      <c r="Y18" s="261"/>
    </row>
    <row r="19" spans="1:25" ht="12.75">
      <c r="A19" s="128">
        <v>12</v>
      </c>
      <c r="B19" s="129" t="s">
        <v>434</v>
      </c>
      <c r="C19" s="129" t="s">
        <v>435</v>
      </c>
      <c r="D19" s="136" t="s">
        <v>436</v>
      </c>
      <c r="E19" s="132" t="s">
        <v>408</v>
      </c>
      <c r="F19" s="133" t="s">
        <v>437</v>
      </c>
      <c r="G19" s="132"/>
      <c r="H19" s="132">
        <v>1979</v>
      </c>
      <c r="I19" s="128"/>
      <c r="J19" s="128"/>
      <c r="K19" s="128"/>
      <c r="L19" s="128"/>
      <c r="M19" s="128">
        <v>12</v>
      </c>
      <c r="N19" s="128"/>
      <c r="O19" s="128"/>
      <c r="P19" s="128"/>
      <c r="Q19" s="126"/>
      <c r="R19" s="127"/>
      <c r="S19" s="135"/>
      <c r="T19" s="135"/>
      <c r="U19" s="124" t="s">
        <v>957</v>
      </c>
      <c r="V19" s="124" t="s">
        <v>958</v>
      </c>
      <c r="W19" s="128"/>
      <c r="X19" s="128"/>
      <c r="Y19" s="261"/>
    </row>
    <row r="20" spans="1:25" s="143" customFormat="1" ht="12.75">
      <c r="A20" s="124">
        <v>13</v>
      </c>
      <c r="B20" s="129" t="s">
        <v>438</v>
      </c>
      <c r="C20" s="129" t="s">
        <v>439</v>
      </c>
      <c r="D20" s="139" t="s">
        <v>440</v>
      </c>
      <c r="E20" s="132" t="s">
        <v>441</v>
      </c>
      <c r="F20" s="133" t="s">
        <v>389</v>
      </c>
      <c r="G20" s="132">
        <v>1758</v>
      </c>
      <c r="H20" s="132">
        <v>2007</v>
      </c>
      <c r="I20" s="128" t="s">
        <v>442</v>
      </c>
      <c r="J20" s="128" t="s">
        <v>909</v>
      </c>
      <c r="K20" s="128">
        <v>1</v>
      </c>
      <c r="L20" s="128"/>
      <c r="M20" s="128">
        <v>13</v>
      </c>
      <c r="N20" s="128">
        <v>3000</v>
      </c>
      <c r="O20" s="128" t="s">
        <v>911</v>
      </c>
      <c r="P20" s="140"/>
      <c r="Q20" s="141">
        <v>38900</v>
      </c>
      <c r="R20" s="127" t="s">
        <v>416</v>
      </c>
      <c r="S20" s="142"/>
      <c r="T20" s="142"/>
      <c r="U20" s="124" t="s">
        <v>957</v>
      </c>
      <c r="V20" s="124" t="s">
        <v>958</v>
      </c>
      <c r="W20" s="124" t="s">
        <v>957</v>
      </c>
      <c r="X20" s="124" t="s">
        <v>958</v>
      </c>
      <c r="Y20" s="261"/>
    </row>
    <row r="21" spans="1:25" ht="12.75">
      <c r="A21" s="128">
        <v>14</v>
      </c>
      <c r="B21" s="129" t="s">
        <v>443</v>
      </c>
      <c r="C21" s="129" t="s">
        <v>444</v>
      </c>
      <c r="D21" s="136" t="s">
        <v>445</v>
      </c>
      <c r="E21" s="132" t="s">
        <v>446</v>
      </c>
      <c r="F21" s="133" t="s">
        <v>447</v>
      </c>
      <c r="G21" s="132"/>
      <c r="H21" s="132">
        <v>2007</v>
      </c>
      <c r="I21" s="128" t="s">
        <v>442</v>
      </c>
      <c r="J21" s="128" t="s">
        <v>909</v>
      </c>
      <c r="K21" s="128"/>
      <c r="L21" s="128">
        <v>2000</v>
      </c>
      <c r="M21" s="128">
        <v>14</v>
      </c>
      <c r="N21" s="128">
        <v>2980</v>
      </c>
      <c r="O21" s="128">
        <v>0</v>
      </c>
      <c r="P21" s="140"/>
      <c r="Q21" s="141">
        <v>7000</v>
      </c>
      <c r="R21" s="127" t="s">
        <v>416</v>
      </c>
      <c r="S21" s="142"/>
      <c r="T21" s="142"/>
      <c r="U21" s="124" t="s">
        <v>957</v>
      </c>
      <c r="V21" s="124" t="s">
        <v>958</v>
      </c>
      <c r="W21" s="124" t="s">
        <v>957</v>
      </c>
      <c r="X21" s="124" t="s">
        <v>958</v>
      </c>
      <c r="Y21" s="261"/>
    </row>
    <row r="22" spans="1:25" ht="12.75">
      <c r="A22" s="124">
        <v>15</v>
      </c>
      <c r="B22" s="129" t="s">
        <v>421</v>
      </c>
      <c r="C22" s="129">
        <v>750</v>
      </c>
      <c r="D22" s="136" t="s">
        <v>448</v>
      </c>
      <c r="E22" s="132" t="s">
        <v>449</v>
      </c>
      <c r="F22" s="133" t="s">
        <v>450</v>
      </c>
      <c r="G22" s="132"/>
      <c r="H22" s="132">
        <v>2003</v>
      </c>
      <c r="I22" s="128" t="s">
        <v>451</v>
      </c>
      <c r="J22" s="128"/>
      <c r="K22" s="128"/>
      <c r="L22" s="128">
        <v>380</v>
      </c>
      <c r="M22" s="128">
        <v>15</v>
      </c>
      <c r="N22" s="128">
        <v>750</v>
      </c>
      <c r="O22" s="128"/>
      <c r="P22" s="140"/>
      <c r="Q22" s="141"/>
      <c r="R22" s="127"/>
      <c r="S22" s="142"/>
      <c r="T22" s="142"/>
      <c r="U22" s="124" t="s">
        <v>957</v>
      </c>
      <c r="V22" s="124" t="s">
        <v>958</v>
      </c>
      <c r="W22" s="140"/>
      <c r="X22" s="140"/>
      <c r="Y22" s="261"/>
    </row>
    <row r="23" spans="1:25" s="143" customFormat="1" ht="12.75">
      <c r="A23" s="128">
        <v>16</v>
      </c>
      <c r="B23" s="129" t="s">
        <v>452</v>
      </c>
      <c r="C23" s="129" t="s">
        <v>453</v>
      </c>
      <c r="D23" s="136" t="s">
        <v>454</v>
      </c>
      <c r="E23" s="132" t="s">
        <v>455</v>
      </c>
      <c r="F23" s="133" t="s">
        <v>456</v>
      </c>
      <c r="G23" s="132">
        <v>1910</v>
      </c>
      <c r="H23" s="132">
        <v>2002</v>
      </c>
      <c r="I23" s="128" t="s">
        <v>457</v>
      </c>
      <c r="J23" s="128" t="s">
        <v>458</v>
      </c>
      <c r="K23" s="128">
        <v>2</v>
      </c>
      <c r="L23" s="128">
        <v>790</v>
      </c>
      <c r="M23" s="128">
        <v>16</v>
      </c>
      <c r="N23" s="128">
        <v>2115</v>
      </c>
      <c r="O23" s="128" t="s">
        <v>912</v>
      </c>
      <c r="P23" s="140"/>
      <c r="Q23" s="141">
        <v>5800</v>
      </c>
      <c r="R23" s="127" t="s">
        <v>416</v>
      </c>
      <c r="S23" s="142"/>
      <c r="T23" s="142"/>
      <c r="U23" s="124" t="s">
        <v>957</v>
      </c>
      <c r="V23" s="124" t="s">
        <v>958</v>
      </c>
      <c r="W23" s="124" t="s">
        <v>957</v>
      </c>
      <c r="X23" s="124" t="s">
        <v>958</v>
      </c>
      <c r="Y23" s="261"/>
    </row>
    <row r="24" spans="1:25" ht="12.75">
      <c r="A24" s="124">
        <v>17</v>
      </c>
      <c r="B24" s="129" t="s">
        <v>459</v>
      </c>
      <c r="C24" s="129" t="s">
        <v>460</v>
      </c>
      <c r="D24" s="136" t="s">
        <v>461</v>
      </c>
      <c r="E24" s="132" t="s">
        <v>462</v>
      </c>
      <c r="F24" s="133" t="s">
        <v>463</v>
      </c>
      <c r="G24" s="132">
        <v>9364</v>
      </c>
      <c r="H24" s="132">
        <v>2004</v>
      </c>
      <c r="I24" s="128" t="s">
        <v>464</v>
      </c>
      <c r="J24" s="128" t="s">
        <v>465</v>
      </c>
      <c r="K24" s="128">
        <v>3</v>
      </c>
      <c r="L24" s="128">
        <v>10200</v>
      </c>
      <c r="M24" s="128">
        <v>17</v>
      </c>
      <c r="N24" s="128">
        <v>26000</v>
      </c>
      <c r="O24" s="128" t="s">
        <v>913</v>
      </c>
      <c r="P24" s="140"/>
      <c r="Q24" s="141">
        <v>169500</v>
      </c>
      <c r="R24" s="127" t="s">
        <v>416</v>
      </c>
      <c r="S24" s="142"/>
      <c r="T24" s="142"/>
      <c r="U24" s="124" t="s">
        <v>957</v>
      </c>
      <c r="V24" s="124" t="s">
        <v>958</v>
      </c>
      <c r="W24" s="124" t="s">
        <v>957</v>
      </c>
      <c r="X24" s="124" t="s">
        <v>958</v>
      </c>
      <c r="Y24" s="261"/>
    </row>
    <row r="25" spans="1:25" ht="21" customHeight="1">
      <c r="A25" s="128">
        <v>18</v>
      </c>
      <c r="B25" s="129" t="s">
        <v>466</v>
      </c>
      <c r="C25" s="129" t="s">
        <v>467</v>
      </c>
      <c r="D25" s="136" t="s">
        <v>468</v>
      </c>
      <c r="E25" s="132" t="s">
        <v>469</v>
      </c>
      <c r="F25" s="133" t="s">
        <v>470</v>
      </c>
      <c r="G25" s="132">
        <v>599</v>
      </c>
      <c r="H25" s="132">
        <v>2007</v>
      </c>
      <c r="I25" s="128" t="s">
        <v>471</v>
      </c>
      <c r="J25" s="128" t="s">
        <v>472</v>
      </c>
      <c r="K25" s="128">
        <v>2</v>
      </c>
      <c r="L25" s="128"/>
      <c r="M25" s="128">
        <v>18</v>
      </c>
      <c r="N25" s="128">
        <v>950</v>
      </c>
      <c r="O25" s="128"/>
      <c r="P25" s="140"/>
      <c r="Q25" s="141"/>
      <c r="R25" s="127"/>
      <c r="S25" s="142"/>
      <c r="T25" s="142"/>
      <c r="U25" s="124" t="s">
        <v>957</v>
      </c>
      <c r="V25" s="124" t="s">
        <v>958</v>
      </c>
      <c r="W25" s="140"/>
      <c r="X25" s="140"/>
      <c r="Y25" s="261"/>
    </row>
    <row r="26" spans="1:25" ht="21.75" customHeight="1">
      <c r="A26" s="124">
        <v>19</v>
      </c>
      <c r="B26" s="129" t="s">
        <v>473</v>
      </c>
      <c r="C26" s="129" t="s">
        <v>474</v>
      </c>
      <c r="D26" s="136" t="s">
        <v>475</v>
      </c>
      <c r="E26" s="132" t="s">
        <v>476</v>
      </c>
      <c r="F26" s="133" t="s">
        <v>407</v>
      </c>
      <c r="G26" s="132"/>
      <c r="H26" s="132">
        <v>2008</v>
      </c>
      <c r="I26" s="128" t="s">
        <v>477</v>
      </c>
      <c r="J26" s="128" t="s">
        <v>393</v>
      </c>
      <c r="K26" s="128"/>
      <c r="L26" s="128">
        <v>4300</v>
      </c>
      <c r="M26" s="128">
        <v>19</v>
      </c>
      <c r="N26" s="128">
        <v>6000</v>
      </c>
      <c r="O26" s="128">
        <v>0</v>
      </c>
      <c r="P26" s="140"/>
      <c r="Q26" s="141">
        <v>12100</v>
      </c>
      <c r="R26" s="127" t="s">
        <v>416</v>
      </c>
      <c r="S26" s="142"/>
      <c r="T26" s="142"/>
      <c r="U26" s="124" t="s">
        <v>957</v>
      </c>
      <c r="V26" s="124" t="s">
        <v>958</v>
      </c>
      <c r="W26" s="124" t="s">
        <v>957</v>
      </c>
      <c r="X26" s="124" t="s">
        <v>958</v>
      </c>
      <c r="Y26" s="261"/>
    </row>
    <row r="27" spans="1:25" ht="21.75" customHeight="1">
      <c r="A27" s="128">
        <v>20</v>
      </c>
      <c r="B27" s="129" t="s">
        <v>478</v>
      </c>
      <c r="C27" s="129" t="s">
        <v>479</v>
      </c>
      <c r="D27" s="136" t="s">
        <v>480</v>
      </c>
      <c r="E27" s="132" t="s">
        <v>481</v>
      </c>
      <c r="F27" s="133" t="s">
        <v>482</v>
      </c>
      <c r="G27" s="132">
        <v>1997</v>
      </c>
      <c r="H27" s="132">
        <v>2005</v>
      </c>
      <c r="I27" s="128" t="s">
        <v>483</v>
      </c>
      <c r="J27" s="128" t="s">
        <v>484</v>
      </c>
      <c r="K27" s="128">
        <v>3</v>
      </c>
      <c r="L27" s="128">
        <v>835</v>
      </c>
      <c r="M27" s="128">
        <v>20</v>
      </c>
      <c r="N27" s="128">
        <v>2250</v>
      </c>
      <c r="O27" s="128" t="s">
        <v>914</v>
      </c>
      <c r="P27" s="140"/>
      <c r="Q27" s="141">
        <v>12900</v>
      </c>
      <c r="R27" s="127" t="s">
        <v>416</v>
      </c>
      <c r="S27" s="142"/>
      <c r="T27" s="142"/>
      <c r="U27" s="124" t="s">
        <v>957</v>
      </c>
      <c r="V27" s="124" t="s">
        <v>958</v>
      </c>
      <c r="W27" s="124" t="s">
        <v>957</v>
      </c>
      <c r="X27" s="124" t="s">
        <v>958</v>
      </c>
      <c r="Y27" s="261"/>
    </row>
    <row r="28" spans="1:25" ht="12.75">
      <c r="A28" s="124">
        <v>21</v>
      </c>
      <c r="B28" s="129" t="s">
        <v>485</v>
      </c>
      <c r="C28" s="129" t="s">
        <v>486</v>
      </c>
      <c r="D28" s="136" t="s">
        <v>487</v>
      </c>
      <c r="E28" s="132" t="s">
        <v>488</v>
      </c>
      <c r="F28" s="133" t="s">
        <v>489</v>
      </c>
      <c r="G28" s="132">
        <v>5480</v>
      </c>
      <c r="H28" s="132">
        <v>2005</v>
      </c>
      <c r="I28" s="128" t="s">
        <v>490</v>
      </c>
      <c r="J28" s="128" t="s">
        <v>901</v>
      </c>
      <c r="K28" s="128">
        <v>2</v>
      </c>
      <c r="L28" s="128"/>
      <c r="M28" s="128">
        <v>21</v>
      </c>
      <c r="N28" s="128">
        <v>15000</v>
      </c>
      <c r="O28" s="128" t="s">
        <v>915</v>
      </c>
      <c r="P28" s="140"/>
      <c r="Q28" s="141">
        <v>111000</v>
      </c>
      <c r="R28" s="127" t="s">
        <v>416</v>
      </c>
      <c r="S28" s="142"/>
      <c r="T28" s="142"/>
      <c r="U28" s="124" t="s">
        <v>957</v>
      </c>
      <c r="V28" s="124" t="s">
        <v>958</v>
      </c>
      <c r="W28" s="124" t="s">
        <v>957</v>
      </c>
      <c r="X28" s="124" t="s">
        <v>958</v>
      </c>
      <c r="Y28" s="261"/>
    </row>
    <row r="29" spans="1:25" ht="12.75">
      <c r="A29" s="128">
        <v>22</v>
      </c>
      <c r="B29" s="144" t="s">
        <v>491</v>
      </c>
      <c r="C29" s="144" t="s">
        <v>492</v>
      </c>
      <c r="D29" s="144" t="s">
        <v>493</v>
      </c>
      <c r="E29" s="145"/>
      <c r="F29" s="146" t="s">
        <v>494</v>
      </c>
      <c r="G29" s="132"/>
      <c r="H29" s="147">
        <v>2009</v>
      </c>
      <c r="I29" s="128"/>
      <c r="J29" s="128"/>
      <c r="K29" s="128"/>
      <c r="L29" s="128"/>
      <c r="M29" s="128">
        <v>22</v>
      </c>
      <c r="N29" s="128"/>
      <c r="O29" s="128" t="s">
        <v>921</v>
      </c>
      <c r="P29" s="140"/>
      <c r="Q29" s="141">
        <v>353000</v>
      </c>
      <c r="R29" s="127" t="s">
        <v>416</v>
      </c>
      <c r="S29" s="142"/>
      <c r="T29" s="142"/>
      <c r="U29" s="124" t="s">
        <v>957</v>
      </c>
      <c r="V29" s="124" t="s">
        <v>958</v>
      </c>
      <c r="W29" s="124" t="s">
        <v>957</v>
      </c>
      <c r="X29" s="124" t="s">
        <v>958</v>
      </c>
      <c r="Y29" s="261"/>
    </row>
    <row r="30" spans="1:25" ht="12.75">
      <c r="A30" s="124">
        <v>23</v>
      </c>
      <c r="B30" s="148" t="s">
        <v>495</v>
      </c>
      <c r="C30" s="149" t="s">
        <v>496</v>
      </c>
      <c r="D30" s="149" t="s">
        <v>497</v>
      </c>
      <c r="E30" s="150"/>
      <c r="F30" s="151" t="s">
        <v>498</v>
      </c>
      <c r="G30" s="147"/>
      <c r="H30" s="151">
        <v>2005</v>
      </c>
      <c r="I30" s="128"/>
      <c r="J30" s="128"/>
      <c r="K30" s="128">
        <v>1</v>
      </c>
      <c r="L30" s="128"/>
      <c r="M30" s="128">
        <v>23</v>
      </c>
      <c r="N30" s="128"/>
      <c r="O30" s="128" t="s">
        <v>922</v>
      </c>
      <c r="P30" s="140"/>
      <c r="Q30" s="141">
        <v>69600</v>
      </c>
      <c r="R30" s="127" t="s">
        <v>416</v>
      </c>
      <c r="S30" s="142" t="s">
        <v>499</v>
      </c>
      <c r="T30" s="141">
        <v>4336</v>
      </c>
      <c r="U30" s="124" t="s">
        <v>957</v>
      </c>
      <c r="V30" s="124" t="s">
        <v>958</v>
      </c>
      <c r="W30" s="124" t="s">
        <v>957</v>
      </c>
      <c r="X30" s="124" t="s">
        <v>958</v>
      </c>
      <c r="Y30" s="261"/>
    </row>
    <row r="31" spans="1:25" ht="12.75">
      <c r="A31" s="128">
        <v>24</v>
      </c>
      <c r="B31" s="148" t="s">
        <v>495</v>
      </c>
      <c r="C31" s="149" t="s">
        <v>500</v>
      </c>
      <c r="D31" s="149" t="s">
        <v>501</v>
      </c>
      <c r="E31" s="150"/>
      <c r="F31" s="151" t="s">
        <v>498</v>
      </c>
      <c r="G31" s="151"/>
      <c r="H31" s="151">
        <v>2007</v>
      </c>
      <c r="I31" s="128"/>
      <c r="J31" s="128"/>
      <c r="K31" s="128">
        <v>1</v>
      </c>
      <c r="L31" s="128"/>
      <c r="M31" s="128">
        <v>24</v>
      </c>
      <c r="N31" s="128"/>
      <c r="O31" s="128" t="s">
        <v>923</v>
      </c>
      <c r="P31" s="140"/>
      <c r="Q31" s="141">
        <v>87600</v>
      </c>
      <c r="R31" s="127" t="s">
        <v>416</v>
      </c>
      <c r="S31" s="142" t="s">
        <v>499</v>
      </c>
      <c r="T31" s="141">
        <v>1990</v>
      </c>
      <c r="U31" s="124" t="s">
        <v>957</v>
      </c>
      <c r="V31" s="124" t="s">
        <v>958</v>
      </c>
      <c r="W31" s="124" t="s">
        <v>957</v>
      </c>
      <c r="X31" s="124" t="s">
        <v>958</v>
      </c>
      <c r="Y31" s="261"/>
    </row>
    <row r="32" spans="1:25" ht="12.75">
      <c r="A32" s="124">
        <v>25</v>
      </c>
      <c r="B32" s="148" t="s">
        <v>495</v>
      </c>
      <c r="C32" s="149" t="s">
        <v>500</v>
      </c>
      <c r="D32" s="149" t="s">
        <v>502</v>
      </c>
      <c r="E32" s="151"/>
      <c r="F32" s="151" t="s">
        <v>498</v>
      </c>
      <c r="G32" s="151"/>
      <c r="H32" s="151">
        <v>2007</v>
      </c>
      <c r="I32" s="128"/>
      <c r="J32" s="128"/>
      <c r="K32" s="128">
        <v>1</v>
      </c>
      <c r="L32" s="128"/>
      <c r="M32" s="128">
        <v>25</v>
      </c>
      <c r="N32" s="128"/>
      <c r="O32" s="128" t="s">
        <v>924</v>
      </c>
      <c r="P32" s="140"/>
      <c r="Q32" s="141">
        <v>86800</v>
      </c>
      <c r="R32" s="127" t="s">
        <v>416</v>
      </c>
      <c r="S32" s="142"/>
      <c r="T32" s="142"/>
      <c r="U32" s="124" t="s">
        <v>957</v>
      </c>
      <c r="V32" s="124" t="s">
        <v>958</v>
      </c>
      <c r="W32" s="124" t="s">
        <v>957</v>
      </c>
      <c r="X32" s="124" t="s">
        <v>958</v>
      </c>
      <c r="Y32" s="261"/>
    </row>
    <row r="33" spans="1:25" ht="12.75">
      <c r="A33" s="128">
        <v>26</v>
      </c>
      <c r="B33" s="152" t="s">
        <v>503</v>
      </c>
      <c r="C33" s="149">
        <v>880</v>
      </c>
      <c r="D33" s="149">
        <v>345020207</v>
      </c>
      <c r="E33" s="150"/>
      <c r="F33" s="151" t="s">
        <v>504</v>
      </c>
      <c r="G33" s="151"/>
      <c r="H33" s="151"/>
      <c r="I33" s="128"/>
      <c r="J33" s="128"/>
      <c r="K33" s="128">
        <v>1</v>
      </c>
      <c r="L33" s="128"/>
      <c r="M33" s="128">
        <v>26</v>
      </c>
      <c r="N33" s="128"/>
      <c r="O33" s="128" t="s">
        <v>925</v>
      </c>
      <c r="P33" s="140"/>
      <c r="Q33" s="141"/>
      <c r="R33" s="127"/>
      <c r="S33" s="142"/>
      <c r="T33" s="142"/>
      <c r="U33" s="140" t="s">
        <v>959</v>
      </c>
      <c r="V33" s="140" t="s">
        <v>960</v>
      </c>
      <c r="W33" s="140"/>
      <c r="X33" s="140"/>
      <c r="Y33" s="261"/>
    </row>
    <row r="34" spans="1:25" ht="33.75">
      <c r="A34" s="124">
        <v>27</v>
      </c>
      <c r="B34" s="152" t="s">
        <v>506</v>
      </c>
      <c r="C34" s="153" t="s">
        <v>507</v>
      </c>
      <c r="D34" s="153" t="s">
        <v>508</v>
      </c>
      <c r="E34" s="151" t="s">
        <v>887</v>
      </c>
      <c r="F34" s="154" t="s">
        <v>983</v>
      </c>
      <c r="G34" s="151">
        <v>12902</v>
      </c>
      <c r="H34" s="151">
        <v>2010</v>
      </c>
      <c r="I34" s="128" t="s">
        <v>509</v>
      </c>
      <c r="J34" s="128" t="s">
        <v>505</v>
      </c>
      <c r="K34" s="128">
        <v>3</v>
      </c>
      <c r="L34" s="128">
        <v>12650</v>
      </c>
      <c r="M34" s="128">
        <v>27</v>
      </c>
      <c r="N34" s="128">
        <v>12650</v>
      </c>
      <c r="O34" s="128" t="s">
        <v>926</v>
      </c>
      <c r="P34" s="140"/>
      <c r="Q34" s="141">
        <v>332000</v>
      </c>
      <c r="R34" s="127" t="s">
        <v>416</v>
      </c>
      <c r="S34" s="142"/>
      <c r="T34" s="142"/>
      <c r="U34" s="140" t="s">
        <v>961</v>
      </c>
      <c r="V34" s="140" t="s">
        <v>962</v>
      </c>
      <c r="W34" s="140" t="s">
        <v>961</v>
      </c>
      <c r="X34" s="140" t="s">
        <v>962</v>
      </c>
      <c r="Y34" s="128"/>
    </row>
    <row r="35" spans="1:25" ht="12.75">
      <c r="A35" s="128">
        <v>28</v>
      </c>
      <c r="B35" s="152" t="s">
        <v>510</v>
      </c>
      <c r="C35" s="153"/>
      <c r="D35" s="153" t="s">
        <v>511</v>
      </c>
      <c r="E35" s="151" t="s">
        <v>888</v>
      </c>
      <c r="F35" s="151" t="s">
        <v>512</v>
      </c>
      <c r="G35" s="151"/>
      <c r="H35" s="151">
        <v>2010</v>
      </c>
      <c r="I35" s="128" t="s">
        <v>513</v>
      </c>
      <c r="J35" s="128" t="s">
        <v>505</v>
      </c>
      <c r="K35" s="128"/>
      <c r="L35" s="128">
        <v>12200</v>
      </c>
      <c r="M35" s="128">
        <v>28</v>
      </c>
      <c r="N35" s="128">
        <v>18000</v>
      </c>
      <c r="O35" s="128">
        <v>0</v>
      </c>
      <c r="P35" s="140"/>
      <c r="Q35" s="141">
        <v>62500</v>
      </c>
      <c r="R35" s="127" t="s">
        <v>416</v>
      </c>
      <c r="S35" s="142"/>
      <c r="T35" s="142"/>
      <c r="U35" s="140" t="s">
        <v>963</v>
      </c>
      <c r="V35" s="140" t="s">
        <v>964</v>
      </c>
      <c r="W35" s="140" t="s">
        <v>963</v>
      </c>
      <c r="X35" s="140" t="s">
        <v>964</v>
      </c>
      <c r="Y35" s="128"/>
    </row>
    <row r="36" spans="1:25" ht="12.75">
      <c r="A36" s="124">
        <v>29</v>
      </c>
      <c r="B36" s="152" t="s">
        <v>452</v>
      </c>
      <c r="C36" s="153" t="s">
        <v>514</v>
      </c>
      <c r="D36" s="153" t="s">
        <v>515</v>
      </c>
      <c r="E36" s="151" t="s">
        <v>516</v>
      </c>
      <c r="F36" s="151" t="s">
        <v>517</v>
      </c>
      <c r="G36" s="151">
        <v>1910</v>
      </c>
      <c r="H36" s="151">
        <v>2007</v>
      </c>
      <c r="I36" s="128" t="s">
        <v>518</v>
      </c>
      <c r="J36" s="128" t="s">
        <v>916</v>
      </c>
      <c r="K36" s="128">
        <v>5</v>
      </c>
      <c r="L36" s="128"/>
      <c r="M36" s="128">
        <v>29</v>
      </c>
      <c r="N36" s="128">
        <v>1920</v>
      </c>
      <c r="O36" s="128" t="s">
        <v>927</v>
      </c>
      <c r="P36" s="140" t="s">
        <v>519</v>
      </c>
      <c r="Q36" s="141">
        <v>14500</v>
      </c>
      <c r="R36" s="265" t="s">
        <v>520</v>
      </c>
      <c r="S36" s="142" t="s">
        <v>519</v>
      </c>
      <c r="T36" s="142">
        <v>140</v>
      </c>
      <c r="U36" s="124" t="s">
        <v>957</v>
      </c>
      <c r="V36" s="124" t="s">
        <v>958</v>
      </c>
      <c r="W36" s="124" t="s">
        <v>957</v>
      </c>
      <c r="X36" s="124" t="s">
        <v>958</v>
      </c>
      <c r="Y36" s="261"/>
    </row>
    <row r="37" spans="1:25" ht="20.25" customHeight="1">
      <c r="A37" s="128">
        <v>30</v>
      </c>
      <c r="B37" s="152" t="s">
        <v>521</v>
      </c>
      <c r="C37" s="153" t="s">
        <v>522</v>
      </c>
      <c r="D37" s="153" t="s">
        <v>523</v>
      </c>
      <c r="E37" s="151" t="s">
        <v>524</v>
      </c>
      <c r="F37" s="151" t="s">
        <v>389</v>
      </c>
      <c r="G37" s="151">
        <v>4485</v>
      </c>
      <c r="H37" s="151">
        <v>2009</v>
      </c>
      <c r="I37" s="128" t="s">
        <v>525</v>
      </c>
      <c r="J37" s="128" t="s">
        <v>917</v>
      </c>
      <c r="K37" s="128">
        <v>2</v>
      </c>
      <c r="L37" s="128"/>
      <c r="M37" s="128">
        <v>30</v>
      </c>
      <c r="N37" s="128">
        <v>6800</v>
      </c>
      <c r="O37" s="128" t="s">
        <v>928</v>
      </c>
      <c r="P37" s="140"/>
      <c r="Q37" s="141">
        <v>104800</v>
      </c>
      <c r="R37" s="127" t="s">
        <v>416</v>
      </c>
      <c r="S37" s="266" t="s">
        <v>526</v>
      </c>
      <c r="T37" s="135">
        <v>8100</v>
      </c>
      <c r="U37" s="124" t="s">
        <v>957</v>
      </c>
      <c r="V37" s="124" t="s">
        <v>958</v>
      </c>
      <c r="W37" s="124" t="s">
        <v>957</v>
      </c>
      <c r="X37" s="124" t="s">
        <v>958</v>
      </c>
      <c r="Y37" s="261"/>
    </row>
    <row r="38" spans="1:25" ht="22.5">
      <c r="A38" s="124">
        <v>31</v>
      </c>
      <c r="B38" s="152" t="s">
        <v>527</v>
      </c>
      <c r="C38" s="153" t="s">
        <v>528</v>
      </c>
      <c r="D38" s="153" t="s">
        <v>529</v>
      </c>
      <c r="E38" s="151" t="s">
        <v>530</v>
      </c>
      <c r="F38" s="151" t="s">
        <v>531</v>
      </c>
      <c r="G38" s="151"/>
      <c r="H38" s="151">
        <v>2008</v>
      </c>
      <c r="I38" s="128" t="s">
        <v>532</v>
      </c>
      <c r="J38" s="128" t="s">
        <v>533</v>
      </c>
      <c r="K38" s="128"/>
      <c r="L38" s="128"/>
      <c r="M38" s="128">
        <v>31</v>
      </c>
      <c r="N38" s="128">
        <v>1025</v>
      </c>
      <c r="O38" s="128">
        <v>0</v>
      </c>
      <c r="P38" s="140"/>
      <c r="Q38" s="141">
        <v>32500</v>
      </c>
      <c r="R38" s="127" t="s">
        <v>416</v>
      </c>
      <c r="S38" s="266" t="s">
        <v>307</v>
      </c>
      <c r="T38" s="142">
        <v>4500</v>
      </c>
      <c r="U38" s="124" t="s">
        <v>957</v>
      </c>
      <c r="V38" s="124" t="s">
        <v>958</v>
      </c>
      <c r="W38" s="124" t="s">
        <v>957</v>
      </c>
      <c r="X38" s="124" t="s">
        <v>958</v>
      </c>
      <c r="Y38" s="261"/>
    </row>
    <row r="39" spans="1:25" ht="22.5">
      <c r="A39" s="128">
        <v>32</v>
      </c>
      <c r="B39" s="152" t="s">
        <v>534</v>
      </c>
      <c r="C39" s="153" t="s">
        <v>535</v>
      </c>
      <c r="D39" s="153"/>
      <c r="E39" s="151"/>
      <c r="F39" s="151"/>
      <c r="G39" s="151"/>
      <c r="H39" s="154" t="s">
        <v>536</v>
      </c>
      <c r="I39" s="128"/>
      <c r="J39" s="128"/>
      <c r="K39" s="128"/>
      <c r="L39" s="128"/>
      <c r="M39" s="128">
        <v>32</v>
      </c>
      <c r="N39" s="128"/>
      <c r="O39" s="128">
        <v>0</v>
      </c>
      <c r="P39" s="140"/>
      <c r="Q39" s="141">
        <v>3800</v>
      </c>
      <c r="R39" s="127" t="s">
        <v>416</v>
      </c>
      <c r="S39" s="142"/>
      <c r="T39" s="142"/>
      <c r="U39" s="124" t="s">
        <v>957</v>
      </c>
      <c r="V39" s="124" t="s">
        <v>958</v>
      </c>
      <c r="W39" s="124" t="s">
        <v>957</v>
      </c>
      <c r="X39" s="124" t="s">
        <v>958</v>
      </c>
      <c r="Y39" s="261"/>
    </row>
    <row r="40" spans="1:25" ht="12.75">
      <c r="A40" s="124">
        <v>33</v>
      </c>
      <c r="B40" s="153" t="s">
        <v>537</v>
      </c>
      <c r="C40" s="153" t="s">
        <v>538</v>
      </c>
      <c r="D40" s="153" t="s">
        <v>539</v>
      </c>
      <c r="E40" s="151" t="s">
        <v>540</v>
      </c>
      <c r="F40" s="151" t="s">
        <v>456</v>
      </c>
      <c r="G40" s="151">
        <v>1248</v>
      </c>
      <c r="H40" s="151">
        <v>2006</v>
      </c>
      <c r="I40" s="128" t="s">
        <v>541</v>
      </c>
      <c r="J40" s="128" t="s">
        <v>542</v>
      </c>
      <c r="K40" s="128">
        <v>2</v>
      </c>
      <c r="L40" s="128">
        <v>730</v>
      </c>
      <c r="M40" s="128">
        <v>33</v>
      </c>
      <c r="N40" s="128">
        <v>2000</v>
      </c>
      <c r="O40" s="128" t="s">
        <v>929</v>
      </c>
      <c r="P40" s="140"/>
      <c r="Q40" s="141">
        <v>12200</v>
      </c>
      <c r="R40" s="127" t="s">
        <v>416</v>
      </c>
      <c r="S40" s="142"/>
      <c r="T40" s="142"/>
      <c r="U40" s="140" t="s">
        <v>908</v>
      </c>
      <c r="V40" s="140" t="s">
        <v>965</v>
      </c>
      <c r="W40" s="140" t="s">
        <v>908</v>
      </c>
      <c r="X40" s="140" t="s">
        <v>965</v>
      </c>
      <c r="Y40" s="261"/>
    </row>
    <row r="41" spans="1:25" ht="33" customHeight="1">
      <c r="A41" s="128">
        <v>34</v>
      </c>
      <c r="B41" s="153" t="s">
        <v>506</v>
      </c>
      <c r="C41" s="155" t="s">
        <v>544</v>
      </c>
      <c r="D41" s="153" t="s">
        <v>545</v>
      </c>
      <c r="E41" s="151" t="s">
        <v>546</v>
      </c>
      <c r="F41" s="151" t="s">
        <v>547</v>
      </c>
      <c r="G41" s="151">
        <v>6692</v>
      </c>
      <c r="H41" s="151">
        <v>2007</v>
      </c>
      <c r="I41" s="128" t="s">
        <v>548</v>
      </c>
      <c r="J41" s="128" t="s">
        <v>549</v>
      </c>
      <c r="K41" s="128">
        <v>3</v>
      </c>
      <c r="L41" s="128"/>
      <c r="M41" s="128">
        <v>34</v>
      </c>
      <c r="N41" s="128">
        <v>28000</v>
      </c>
      <c r="O41" s="128" t="s">
        <v>930</v>
      </c>
      <c r="P41" s="140"/>
      <c r="Q41" s="141">
        <v>210000</v>
      </c>
      <c r="R41" s="127" t="s">
        <v>416</v>
      </c>
      <c r="S41" s="142"/>
      <c r="T41" s="142"/>
      <c r="U41" s="140" t="s">
        <v>966</v>
      </c>
      <c r="V41" s="140" t="s">
        <v>967</v>
      </c>
      <c r="W41" s="140" t="s">
        <v>966</v>
      </c>
      <c r="X41" s="140" t="s">
        <v>967</v>
      </c>
      <c r="Y41" s="261"/>
    </row>
    <row r="42" spans="1:25" ht="12.75">
      <c r="A42" s="124">
        <v>35</v>
      </c>
      <c r="B42" s="153" t="s">
        <v>410</v>
      </c>
      <c r="C42" s="153" t="s">
        <v>550</v>
      </c>
      <c r="D42" s="153" t="s">
        <v>551</v>
      </c>
      <c r="E42" s="151" t="s">
        <v>552</v>
      </c>
      <c r="F42" s="151" t="s">
        <v>982</v>
      </c>
      <c r="G42" s="151">
        <v>1896</v>
      </c>
      <c r="H42" s="151">
        <v>2003</v>
      </c>
      <c r="I42" s="128" t="s">
        <v>553</v>
      </c>
      <c r="J42" s="128" t="s">
        <v>918</v>
      </c>
      <c r="K42" s="128">
        <v>3</v>
      </c>
      <c r="L42" s="128">
        <v>1075</v>
      </c>
      <c r="M42" s="128">
        <v>35</v>
      </c>
      <c r="N42" s="128">
        <v>2800</v>
      </c>
      <c r="O42" s="128" t="s">
        <v>931</v>
      </c>
      <c r="P42" s="140"/>
      <c r="Q42" s="141">
        <v>19400</v>
      </c>
      <c r="R42" s="127" t="s">
        <v>416</v>
      </c>
      <c r="S42" s="142"/>
      <c r="T42" s="142"/>
      <c r="U42" s="140" t="s">
        <v>543</v>
      </c>
      <c r="V42" s="140" t="s">
        <v>968</v>
      </c>
      <c r="W42" s="140" t="s">
        <v>543</v>
      </c>
      <c r="X42" s="140" t="s">
        <v>968</v>
      </c>
      <c r="Y42" s="261"/>
    </row>
    <row r="43" spans="1:25" ht="12.75">
      <c r="A43" s="128">
        <v>36</v>
      </c>
      <c r="B43" s="153" t="s">
        <v>554</v>
      </c>
      <c r="C43" s="153" t="s">
        <v>555</v>
      </c>
      <c r="D43" s="149">
        <v>31</v>
      </c>
      <c r="E43" s="151" t="s">
        <v>556</v>
      </c>
      <c r="F43" s="151" t="s">
        <v>557</v>
      </c>
      <c r="G43" s="151"/>
      <c r="H43" s="151">
        <v>1983</v>
      </c>
      <c r="I43" s="128" t="s">
        <v>558</v>
      </c>
      <c r="J43" s="128" t="s">
        <v>919</v>
      </c>
      <c r="K43" s="128"/>
      <c r="L43" s="128">
        <v>3500</v>
      </c>
      <c r="M43" s="128">
        <v>36</v>
      </c>
      <c r="N43" s="128">
        <v>4700</v>
      </c>
      <c r="O43" s="128"/>
      <c r="P43" s="140"/>
      <c r="Q43" s="142"/>
      <c r="R43" s="127"/>
      <c r="S43" s="142"/>
      <c r="T43" s="142"/>
      <c r="U43" s="124" t="s">
        <v>957</v>
      </c>
      <c r="V43" s="124" t="s">
        <v>958</v>
      </c>
      <c r="W43" s="140"/>
      <c r="X43" s="140"/>
      <c r="Y43" s="261"/>
    </row>
    <row r="44" spans="1:25" ht="12.75">
      <c r="A44" s="124">
        <v>37</v>
      </c>
      <c r="B44" s="153" t="s">
        <v>404</v>
      </c>
      <c r="C44" s="153" t="s">
        <v>405</v>
      </c>
      <c r="D44" s="149">
        <v>17164</v>
      </c>
      <c r="E44" s="151" t="s">
        <v>559</v>
      </c>
      <c r="F44" s="151" t="s">
        <v>560</v>
      </c>
      <c r="G44" s="151"/>
      <c r="H44" s="151">
        <v>1985</v>
      </c>
      <c r="I44" s="128" t="s">
        <v>561</v>
      </c>
      <c r="J44" s="128" t="s">
        <v>903</v>
      </c>
      <c r="K44" s="128"/>
      <c r="L44" s="128">
        <v>4000</v>
      </c>
      <c r="M44" s="128">
        <v>37</v>
      </c>
      <c r="N44" s="128">
        <v>6100</v>
      </c>
      <c r="O44" s="128"/>
      <c r="P44" s="140"/>
      <c r="Q44" s="142"/>
      <c r="R44" s="127"/>
      <c r="S44" s="142"/>
      <c r="T44" s="142"/>
      <c r="U44" s="124" t="s">
        <v>957</v>
      </c>
      <c r="V44" s="124" t="s">
        <v>958</v>
      </c>
      <c r="W44" s="140"/>
      <c r="X44" s="140"/>
      <c r="Y44" s="261"/>
    </row>
    <row r="45" spans="1:25" ht="12.75">
      <c r="A45" s="128">
        <v>38</v>
      </c>
      <c r="B45" s="156" t="s">
        <v>506</v>
      </c>
      <c r="C45" s="156" t="s">
        <v>562</v>
      </c>
      <c r="D45" s="156" t="s">
        <v>563</v>
      </c>
      <c r="E45" s="128" t="s">
        <v>564</v>
      </c>
      <c r="F45" s="128" t="s">
        <v>547</v>
      </c>
      <c r="G45" s="128">
        <v>6692</v>
      </c>
      <c r="H45" s="128">
        <v>2008</v>
      </c>
      <c r="I45" s="128" t="s">
        <v>565</v>
      </c>
      <c r="J45" s="128" t="s">
        <v>566</v>
      </c>
      <c r="K45" s="128">
        <v>3</v>
      </c>
      <c r="L45" s="128"/>
      <c r="M45" s="128">
        <v>38</v>
      </c>
      <c r="N45" s="128">
        <v>15000</v>
      </c>
      <c r="O45" s="128"/>
      <c r="P45" s="140"/>
      <c r="Q45" s="141">
        <v>427000</v>
      </c>
      <c r="R45" s="127" t="s">
        <v>416</v>
      </c>
      <c r="S45" s="142"/>
      <c r="T45" s="142"/>
      <c r="U45" s="124" t="s">
        <v>957</v>
      </c>
      <c r="V45" s="124" t="s">
        <v>958</v>
      </c>
      <c r="W45" s="124" t="s">
        <v>957</v>
      </c>
      <c r="X45" s="124" t="s">
        <v>958</v>
      </c>
      <c r="Y45" s="261"/>
    </row>
    <row r="46" spans="1:25" ht="12.75">
      <c r="A46" s="124">
        <v>39</v>
      </c>
      <c r="B46" s="156" t="s">
        <v>410</v>
      </c>
      <c r="C46" s="156" t="s">
        <v>567</v>
      </c>
      <c r="D46" s="156" t="s">
        <v>568</v>
      </c>
      <c r="E46" s="128" t="s">
        <v>569</v>
      </c>
      <c r="F46" s="128" t="s">
        <v>456</v>
      </c>
      <c r="G46" s="128">
        <v>1896</v>
      </c>
      <c r="H46" s="128">
        <v>2004</v>
      </c>
      <c r="I46" s="128" t="s">
        <v>570</v>
      </c>
      <c r="J46" s="128" t="s">
        <v>571</v>
      </c>
      <c r="K46" s="128">
        <v>6</v>
      </c>
      <c r="L46" s="128">
        <v>953</v>
      </c>
      <c r="M46" s="128">
        <v>39</v>
      </c>
      <c r="N46" s="128">
        <v>2800</v>
      </c>
      <c r="O46" s="128" t="s">
        <v>932</v>
      </c>
      <c r="P46" s="140"/>
      <c r="Q46" s="141">
        <v>20800</v>
      </c>
      <c r="R46" s="127" t="s">
        <v>416</v>
      </c>
      <c r="S46" s="142"/>
      <c r="T46" s="142"/>
      <c r="U46" s="140" t="s">
        <v>969</v>
      </c>
      <c r="V46" s="140" t="s">
        <v>970</v>
      </c>
      <c r="W46" s="140" t="s">
        <v>969</v>
      </c>
      <c r="X46" s="140" t="s">
        <v>970</v>
      </c>
      <c r="Y46" s="261"/>
    </row>
    <row r="47" spans="1:25" ht="22.5">
      <c r="A47" s="128">
        <v>40</v>
      </c>
      <c r="B47" s="157" t="s">
        <v>572</v>
      </c>
      <c r="C47" s="157" t="s">
        <v>573</v>
      </c>
      <c r="D47" s="157" t="s">
        <v>574</v>
      </c>
      <c r="E47" s="158" t="s">
        <v>575</v>
      </c>
      <c r="F47" s="128" t="s">
        <v>576</v>
      </c>
      <c r="G47" s="128">
        <v>12777</v>
      </c>
      <c r="H47" s="128">
        <v>2008</v>
      </c>
      <c r="I47" s="128" t="s">
        <v>577</v>
      </c>
      <c r="J47" s="128" t="s">
        <v>920</v>
      </c>
      <c r="K47" s="128">
        <v>2</v>
      </c>
      <c r="L47" s="128">
        <v>13550</v>
      </c>
      <c r="M47" s="128">
        <v>40</v>
      </c>
      <c r="N47" s="128">
        <v>28000</v>
      </c>
      <c r="O47" s="128" t="s">
        <v>933</v>
      </c>
      <c r="P47" s="140"/>
      <c r="Q47" s="141">
        <v>195000</v>
      </c>
      <c r="R47" s="127" t="s">
        <v>416</v>
      </c>
      <c r="S47" s="266" t="s">
        <v>578</v>
      </c>
      <c r="T47" s="267">
        <v>11000</v>
      </c>
      <c r="U47" s="140" t="s">
        <v>971</v>
      </c>
      <c r="V47" s="140" t="s">
        <v>972</v>
      </c>
      <c r="W47" s="140" t="s">
        <v>971</v>
      </c>
      <c r="X47" s="140" t="s">
        <v>972</v>
      </c>
      <c r="Y47" s="261"/>
    </row>
    <row r="48" spans="1:25" ht="22.5">
      <c r="A48" s="124">
        <v>41</v>
      </c>
      <c r="B48" s="157" t="s">
        <v>579</v>
      </c>
      <c r="C48" s="157" t="s">
        <v>580</v>
      </c>
      <c r="D48" s="157" t="s">
        <v>581</v>
      </c>
      <c r="E48" s="158" t="s">
        <v>582</v>
      </c>
      <c r="F48" s="128" t="s">
        <v>583</v>
      </c>
      <c r="G48" s="128"/>
      <c r="H48" s="128">
        <v>2009</v>
      </c>
      <c r="I48" s="128" t="s">
        <v>577</v>
      </c>
      <c r="J48" s="128" t="s">
        <v>920</v>
      </c>
      <c r="K48" s="128"/>
      <c r="L48" s="128">
        <v>12200</v>
      </c>
      <c r="M48" s="128">
        <v>41</v>
      </c>
      <c r="N48" s="128">
        <v>16000</v>
      </c>
      <c r="O48" s="128">
        <v>0</v>
      </c>
      <c r="P48" s="140"/>
      <c r="Q48" s="141">
        <v>34000</v>
      </c>
      <c r="R48" s="127" t="s">
        <v>416</v>
      </c>
      <c r="S48" s="142"/>
      <c r="T48" s="142"/>
      <c r="U48" s="140" t="s">
        <v>971</v>
      </c>
      <c r="V48" s="140" t="s">
        <v>972</v>
      </c>
      <c r="W48" s="140" t="s">
        <v>971</v>
      </c>
      <c r="X48" s="140" t="s">
        <v>972</v>
      </c>
      <c r="Y48" s="261"/>
    </row>
    <row r="49" spans="1:25" ht="12.75">
      <c r="A49" s="128">
        <v>42</v>
      </c>
      <c r="B49" s="157" t="s">
        <v>485</v>
      </c>
      <c r="C49" s="157" t="s">
        <v>584</v>
      </c>
      <c r="D49" s="157" t="s">
        <v>585</v>
      </c>
      <c r="E49" s="238" t="s">
        <v>889</v>
      </c>
      <c r="F49" s="261" t="s">
        <v>547</v>
      </c>
      <c r="G49" s="128">
        <v>7146</v>
      </c>
      <c r="H49" s="128">
        <v>2008</v>
      </c>
      <c r="I49" s="128" t="s">
        <v>586</v>
      </c>
      <c r="J49" s="128" t="s">
        <v>934</v>
      </c>
      <c r="K49" s="128">
        <v>2</v>
      </c>
      <c r="L49" s="128">
        <v>9570</v>
      </c>
      <c r="M49" s="128">
        <v>42</v>
      </c>
      <c r="N49" s="128">
        <v>26000</v>
      </c>
      <c r="O49" s="128" t="s">
        <v>936</v>
      </c>
      <c r="P49" s="140"/>
      <c r="Q49" s="141">
        <v>570000</v>
      </c>
      <c r="R49" s="127" t="s">
        <v>416</v>
      </c>
      <c r="S49" s="142"/>
      <c r="T49" s="142"/>
      <c r="U49" s="140" t="s">
        <v>973</v>
      </c>
      <c r="V49" s="140" t="s">
        <v>974</v>
      </c>
      <c r="W49" s="140" t="s">
        <v>973</v>
      </c>
      <c r="X49" s="140" t="s">
        <v>974</v>
      </c>
      <c r="Y49" s="128"/>
    </row>
    <row r="50" spans="1:25" ht="22.5">
      <c r="A50" s="124">
        <v>43</v>
      </c>
      <c r="B50" s="156" t="s">
        <v>506</v>
      </c>
      <c r="C50" s="156" t="s">
        <v>587</v>
      </c>
      <c r="D50" s="156" t="s">
        <v>588</v>
      </c>
      <c r="E50" s="128" t="s">
        <v>589</v>
      </c>
      <c r="F50" s="128" t="s">
        <v>590</v>
      </c>
      <c r="G50" s="128">
        <v>5883</v>
      </c>
      <c r="H50" s="128">
        <v>2005</v>
      </c>
      <c r="I50" s="128" t="s">
        <v>591</v>
      </c>
      <c r="J50" s="128" t="s">
        <v>935</v>
      </c>
      <c r="K50" s="128">
        <v>2</v>
      </c>
      <c r="L50" s="128">
        <v>10050</v>
      </c>
      <c r="M50" s="128">
        <v>43</v>
      </c>
      <c r="N50" s="128">
        <v>18000</v>
      </c>
      <c r="O50" s="128" t="s">
        <v>937</v>
      </c>
      <c r="P50" s="140"/>
      <c r="Q50" s="141">
        <v>150000</v>
      </c>
      <c r="R50" s="127" t="s">
        <v>416</v>
      </c>
      <c r="S50" s="142"/>
      <c r="T50" s="142"/>
      <c r="U50" s="140" t="s">
        <v>975</v>
      </c>
      <c r="V50" s="140" t="s">
        <v>976</v>
      </c>
      <c r="W50" s="140" t="s">
        <v>975</v>
      </c>
      <c r="X50" s="140" t="s">
        <v>976</v>
      </c>
      <c r="Y50" s="128" t="s">
        <v>944</v>
      </c>
    </row>
    <row r="51" spans="1:25" ht="22.5">
      <c r="A51" s="128">
        <v>44</v>
      </c>
      <c r="B51" s="156" t="s">
        <v>506</v>
      </c>
      <c r="C51" s="156" t="s">
        <v>891</v>
      </c>
      <c r="D51" s="156" t="s">
        <v>892</v>
      </c>
      <c r="E51" s="128" t="s">
        <v>890</v>
      </c>
      <c r="F51" s="128" t="s">
        <v>894</v>
      </c>
      <c r="G51" s="128">
        <v>9186</v>
      </c>
      <c r="H51" s="128">
        <v>2007</v>
      </c>
      <c r="I51" s="128" t="s">
        <v>895</v>
      </c>
      <c r="J51" s="128" t="s">
        <v>896</v>
      </c>
      <c r="K51" s="128">
        <v>2</v>
      </c>
      <c r="L51" s="128">
        <v>6830</v>
      </c>
      <c r="M51" s="128"/>
      <c r="N51" s="128"/>
      <c r="O51" s="128" t="s">
        <v>899</v>
      </c>
      <c r="P51" s="140"/>
      <c r="Q51" s="141">
        <v>206000</v>
      </c>
      <c r="R51" s="127" t="s">
        <v>416</v>
      </c>
      <c r="S51" s="142"/>
      <c r="T51" s="142"/>
      <c r="U51" s="140" t="s">
        <v>977</v>
      </c>
      <c r="V51" s="140" t="s">
        <v>978</v>
      </c>
      <c r="W51" s="140" t="s">
        <v>977</v>
      </c>
      <c r="X51" s="140" t="s">
        <v>978</v>
      </c>
      <c r="Y51" s="128" t="s">
        <v>944</v>
      </c>
    </row>
    <row r="52" spans="1:25" ht="22.5">
      <c r="A52" s="124">
        <v>45</v>
      </c>
      <c r="B52" s="156" t="s">
        <v>942</v>
      </c>
      <c r="C52" s="156" t="s">
        <v>943</v>
      </c>
      <c r="D52" s="156" t="s">
        <v>893</v>
      </c>
      <c r="E52" s="128" t="s">
        <v>941</v>
      </c>
      <c r="F52" s="128" t="s">
        <v>456</v>
      </c>
      <c r="G52" s="128">
        <v>2198</v>
      </c>
      <c r="H52" s="128">
        <v>2007</v>
      </c>
      <c r="I52" s="128" t="s">
        <v>897</v>
      </c>
      <c r="J52" s="128" t="s">
        <v>898</v>
      </c>
      <c r="K52" s="128">
        <v>7</v>
      </c>
      <c r="L52" s="128">
        <v>1225</v>
      </c>
      <c r="M52" s="128"/>
      <c r="N52" s="128">
        <v>3300</v>
      </c>
      <c r="O52" s="128" t="s">
        <v>900</v>
      </c>
      <c r="P52" s="140"/>
      <c r="Q52" s="141">
        <v>29800</v>
      </c>
      <c r="R52" s="127" t="s">
        <v>416</v>
      </c>
      <c r="S52" s="142"/>
      <c r="T52" s="142"/>
      <c r="U52" s="140" t="s">
        <v>979</v>
      </c>
      <c r="V52" s="140" t="s">
        <v>980</v>
      </c>
      <c r="W52" s="140" t="s">
        <v>979</v>
      </c>
      <c r="X52" s="140" t="s">
        <v>980</v>
      </c>
      <c r="Y52" s="128" t="s">
        <v>944</v>
      </c>
    </row>
    <row r="53" spans="1:25" ht="12.7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60"/>
      <c r="Q53" s="161"/>
      <c r="R53" s="161"/>
      <c r="S53" s="161"/>
      <c r="T53" s="161"/>
      <c r="U53" s="160"/>
      <c r="V53" s="160"/>
      <c r="W53" s="160"/>
      <c r="X53" s="160"/>
      <c r="Y53" s="120"/>
    </row>
    <row r="54" spans="1:25" ht="12.75">
      <c r="A54" s="113"/>
      <c r="B54" s="113"/>
      <c r="C54" s="113"/>
      <c r="D54" s="113"/>
      <c r="E54" s="113"/>
      <c r="F54" s="120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4"/>
      <c r="R54" s="114"/>
      <c r="S54" s="114"/>
      <c r="T54" s="114"/>
      <c r="U54" s="113"/>
      <c r="V54" s="113"/>
      <c r="W54" s="113"/>
      <c r="X54" s="113"/>
      <c r="Y54" s="120"/>
    </row>
    <row r="55" spans="1:25" ht="12.75">
      <c r="A55" s="113"/>
      <c r="B55" s="113"/>
      <c r="C55" s="162"/>
      <c r="D55" s="113"/>
      <c r="E55" s="113"/>
      <c r="F55" s="120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4"/>
      <c r="R55" s="114"/>
      <c r="S55" s="114"/>
      <c r="T55" s="114"/>
      <c r="U55" s="113"/>
      <c r="V55" s="113"/>
      <c r="W55" s="113"/>
      <c r="X55" s="113"/>
      <c r="Y55" s="120"/>
    </row>
    <row r="56" spans="1:25" ht="12.75">
      <c r="A56" s="113"/>
      <c r="B56" s="113"/>
      <c r="D56" s="113"/>
      <c r="E56" s="113"/>
      <c r="F56" s="120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4"/>
      <c r="R56" s="114"/>
      <c r="S56" s="114"/>
      <c r="T56" s="114"/>
      <c r="U56" s="113"/>
      <c r="V56" s="113"/>
      <c r="W56" s="113"/>
      <c r="X56" s="113"/>
      <c r="Y56" s="120"/>
    </row>
    <row r="57" spans="1:25" ht="12.75">
      <c r="A57" s="113"/>
      <c r="B57" s="113"/>
      <c r="C57" s="162"/>
      <c r="D57" s="113"/>
      <c r="E57" s="113"/>
      <c r="F57" s="120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4"/>
      <c r="R57" s="114"/>
      <c r="S57" s="114"/>
      <c r="T57" s="114"/>
      <c r="U57" s="113"/>
      <c r="V57" s="113"/>
      <c r="W57" s="113"/>
      <c r="X57" s="113"/>
      <c r="Y57" s="120"/>
    </row>
    <row r="58" spans="1:25" ht="12.75">
      <c r="A58" s="113"/>
      <c r="B58" s="113"/>
      <c r="D58" s="113"/>
      <c r="E58" s="113"/>
      <c r="F58" s="120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4"/>
      <c r="R58" s="114"/>
      <c r="S58" s="114"/>
      <c r="T58" s="114"/>
      <c r="U58" s="113"/>
      <c r="V58" s="113"/>
      <c r="W58" s="113"/>
      <c r="X58" s="113"/>
      <c r="Y58" s="120"/>
    </row>
    <row r="59" spans="1:25" ht="12.75">
      <c r="A59" s="113"/>
      <c r="B59" s="113"/>
      <c r="C59" s="162"/>
      <c r="D59" s="113"/>
      <c r="E59" s="113"/>
      <c r="F59" s="120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4"/>
      <c r="R59" s="114"/>
      <c r="S59" s="114"/>
      <c r="T59" s="114"/>
      <c r="U59" s="113"/>
      <c r="V59" s="113"/>
      <c r="W59" s="113"/>
      <c r="X59" s="113"/>
      <c r="Y59" s="120"/>
    </row>
    <row r="60" spans="1:25" ht="12.75">
      <c r="A60" s="113"/>
      <c r="B60" s="113"/>
      <c r="D60" s="113"/>
      <c r="E60" s="113"/>
      <c r="F60" s="120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4"/>
      <c r="R60" s="114"/>
      <c r="S60" s="114"/>
      <c r="T60" s="114"/>
      <c r="U60" s="113"/>
      <c r="V60" s="113"/>
      <c r="W60" s="113"/>
      <c r="X60" s="113"/>
      <c r="Y60" s="120"/>
    </row>
    <row r="61" spans="1:25" ht="12.75">
      <c r="A61" s="113"/>
      <c r="B61" s="113"/>
      <c r="C61" s="162"/>
      <c r="D61" s="113"/>
      <c r="E61" s="113"/>
      <c r="F61" s="120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4"/>
      <c r="R61" s="114"/>
      <c r="S61" s="114"/>
      <c r="T61" s="114"/>
      <c r="U61" s="113"/>
      <c r="V61" s="113"/>
      <c r="W61" s="113"/>
      <c r="X61" s="113"/>
      <c r="Y61" s="120"/>
    </row>
    <row r="62" spans="1:25" ht="12.75">
      <c r="A62" s="113"/>
      <c r="B62" s="113"/>
      <c r="D62" s="113"/>
      <c r="E62" s="113"/>
      <c r="F62" s="120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4"/>
      <c r="R62" s="114"/>
      <c r="S62" s="114"/>
      <c r="T62" s="114"/>
      <c r="U62" s="113"/>
      <c r="V62" s="113"/>
      <c r="W62" s="113"/>
      <c r="X62" s="113"/>
      <c r="Y62" s="120"/>
    </row>
    <row r="63" spans="1:25" ht="12.75">
      <c r="A63" s="113"/>
      <c r="B63" s="113"/>
      <c r="C63" s="162"/>
      <c r="D63" s="113"/>
      <c r="E63" s="113"/>
      <c r="F63" s="120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4"/>
      <c r="R63" s="114"/>
      <c r="S63" s="114"/>
      <c r="T63" s="114"/>
      <c r="U63" s="113"/>
      <c r="V63" s="113"/>
      <c r="W63" s="113"/>
      <c r="X63" s="113"/>
      <c r="Y63" s="120"/>
    </row>
    <row r="64" spans="1:25" ht="12.75">
      <c r="A64" s="113"/>
      <c r="B64" s="113"/>
      <c r="D64" s="113"/>
      <c r="E64" s="113"/>
      <c r="F64" s="120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4"/>
      <c r="R64" s="114"/>
      <c r="S64" s="114"/>
      <c r="T64" s="114"/>
      <c r="U64" s="113"/>
      <c r="V64" s="113"/>
      <c r="W64" s="113"/>
      <c r="X64" s="113"/>
      <c r="Y64" s="120"/>
    </row>
    <row r="65" spans="1:25" ht="12.75">
      <c r="A65" s="113"/>
      <c r="B65" s="113"/>
      <c r="C65" s="162"/>
      <c r="D65" s="113"/>
      <c r="E65" s="113"/>
      <c r="F65" s="120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4"/>
      <c r="R65" s="114"/>
      <c r="S65" s="114"/>
      <c r="T65" s="114"/>
      <c r="U65" s="113"/>
      <c r="V65" s="113"/>
      <c r="W65" s="113"/>
      <c r="X65" s="113"/>
      <c r="Y65" s="120"/>
    </row>
    <row r="66" spans="1:25" ht="12.75">
      <c r="A66" s="113"/>
      <c r="B66" s="113"/>
      <c r="D66" s="113"/>
      <c r="E66" s="113"/>
      <c r="F66" s="120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4"/>
      <c r="R66" s="114"/>
      <c r="S66" s="114"/>
      <c r="T66" s="114"/>
      <c r="U66" s="113"/>
      <c r="V66" s="113"/>
      <c r="W66" s="113"/>
      <c r="X66" s="113"/>
      <c r="Y66" s="120"/>
    </row>
    <row r="67" spans="1:25" ht="12.75">
      <c r="A67" s="113"/>
      <c r="B67" s="113"/>
      <c r="C67" s="162"/>
      <c r="D67" s="113"/>
      <c r="E67" s="113"/>
      <c r="F67" s="120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4"/>
      <c r="R67" s="114"/>
      <c r="S67" s="114"/>
      <c r="T67" s="114"/>
      <c r="U67" s="113"/>
      <c r="V67" s="113"/>
      <c r="W67" s="113"/>
      <c r="X67" s="113"/>
      <c r="Y67" s="120"/>
    </row>
    <row r="68" spans="1:25" ht="12.75">
      <c r="A68" s="113"/>
      <c r="B68" s="113"/>
      <c r="D68" s="113"/>
      <c r="E68" s="113"/>
      <c r="F68" s="120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4"/>
      <c r="R68" s="114"/>
      <c r="S68" s="114"/>
      <c r="T68" s="114"/>
      <c r="U68" s="113"/>
      <c r="V68" s="113"/>
      <c r="W68" s="113"/>
      <c r="X68" s="113"/>
      <c r="Y68" s="120"/>
    </row>
  </sheetData>
  <sheetProtection/>
  <mergeCells count="25">
    <mergeCell ref="U5:V6"/>
    <mergeCell ref="G5:G7"/>
    <mergeCell ref="H5:H7"/>
    <mergeCell ref="I5:I7"/>
    <mergeCell ref="J5:J7"/>
    <mergeCell ref="R5:R7"/>
    <mergeCell ref="S5:T6"/>
    <mergeCell ref="P5:P7"/>
    <mergeCell ref="O5:O7"/>
    <mergeCell ref="X3:Y3"/>
    <mergeCell ref="A4:L4"/>
    <mergeCell ref="M4:Y4"/>
    <mergeCell ref="A5:A7"/>
    <mergeCell ref="B5:B7"/>
    <mergeCell ref="C5:C7"/>
    <mergeCell ref="D5:D7"/>
    <mergeCell ref="W5:X6"/>
    <mergeCell ref="Y5:Y7"/>
    <mergeCell ref="Q5:Q7"/>
    <mergeCell ref="E5:E7"/>
    <mergeCell ref="K5:K7"/>
    <mergeCell ref="L5:L7"/>
    <mergeCell ref="M5:M7"/>
    <mergeCell ref="N5:N7"/>
    <mergeCell ref="F5:F7"/>
  </mergeCells>
  <printOptions/>
  <pageMargins left="0.75" right="0.75" top="1" bottom="1" header="0.5" footer="0.5"/>
  <pageSetup horizontalDpi="300" verticalDpi="3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2.75"/>
  <cols>
    <col min="1" max="1" width="15.00390625" style="165" customWidth="1"/>
    <col min="2" max="2" width="13.421875" style="165" customWidth="1"/>
    <col min="3" max="3" width="17.140625" style="167" customWidth="1"/>
    <col min="4" max="4" width="55.421875" style="166" customWidth="1"/>
    <col min="5" max="16384" width="9.140625" style="165" customWidth="1"/>
  </cols>
  <sheetData>
    <row r="1" spans="1:4" ht="12.75">
      <c r="A1" s="175" t="s">
        <v>601</v>
      </c>
      <c r="B1" s="174"/>
      <c r="C1" s="173"/>
      <c r="D1" s="172"/>
    </row>
    <row r="3" spans="1:4" ht="12.75">
      <c r="A3" s="300" t="s">
        <v>598</v>
      </c>
      <c r="B3" s="300"/>
      <c r="C3" s="300"/>
      <c r="D3" s="300"/>
    </row>
    <row r="4" spans="1:4" ht="38.25">
      <c r="A4" s="170" t="s">
        <v>956</v>
      </c>
      <c r="B4" s="170" t="s">
        <v>951</v>
      </c>
      <c r="C4" s="171" t="s">
        <v>597</v>
      </c>
      <c r="D4" s="170" t="s">
        <v>596</v>
      </c>
    </row>
    <row r="5" spans="1:8" s="168" customFormat="1" ht="27.75" customHeight="1">
      <c r="A5" s="257">
        <v>40282</v>
      </c>
      <c r="B5" s="258" t="s">
        <v>939</v>
      </c>
      <c r="C5" s="259">
        <v>652</v>
      </c>
      <c r="D5" s="260"/>
      <c r="E5" s="169"/>
      <c r="F5" s="169"/>
      <c r="G5" s="169"/>
      <c r="H5" s="169"/>
    </row>
    <row r="6" spans="1:8" s="168" customFormat="1" ht="27.75" customHeight="1">
      <c r="A6" s="257">
        <v>40393</v>
      </c>
      <c r="B6" s="258" t="s">
        <v>939</v>
      </c>
      <c r="C6" s="259">
        <v>5589.26</v>
      </c>
      <c r="D6" s="260"/>
      <c r="E6" s="169"/>
      <c r="F6" s="169"/>
      <c r="G6" s="169"/>
      <c r="H6" s="169"/>
    </row>
    <row r="7" spans="1:8" s="168" customFormat="1" ht="38.25">
      <c r="A7" s="257">
        <v>40393</v>
      </c>
      <c r="B7" s="258" t="s">
        <v>955</v>
      </c>
      <c r="C7" s="259">
        <v>660.68</v>
      </c>
      <c r="D7" s="260"/>
      <c r="E7" s="169"/>
      <c r="F7" s="169"/>
      <c r="G7" s="169"/>
      <c r="H7" s="169"/>
    </row>
    <row r="8" spans="1:8" s="168" customFormat="1" ht="38.25">
      <c r="A8" s="257">
        <v>40505</v>
      </c>
      <c r="B8" s="258" t="s">
        <v>955</v>
      </c>
      <c r="C8" s="259">
        <v>300</v>
      </c>
      <c r="D8" s="260"/>
      <c r="E8" s="169"/>
      <c r="F8" s="169"/>
      <c r="G8" s="169"/>
      <c r="H8" s="169"/>
    </row>
    <row r="9" spans="1:4" ht="25.5">
      <c r="A9" s="257">
        <v>40669</v>
      </c>
      <c r="B9" s="258" t="s">
        <v>952</v>
      </c>
      <c r="C9" s="259">
        <v>150</v>
      </c>
      <c r="D9" s="260" t="s">
        <v>950</v>
      </c>
    </row>
    <row r="10" spans="1:8" s="168" customFormat="1" ht="38.25">
      <c r="A10" s="257">
        <v>40766</v>
      </c>
      <c r="B10" s="258" t="s">
        <v>955</v>
      </c>
      <c r="C10" s="259">
        <v>951</v>
      </c>
      <c r="D10" s="260"/>
      <c r="E10" s="169"/>
      <c r="F10" s="169"/>
      <c r="G10" s="169"/>
      <c r="H10" s="169"/>
    </row>
    <row r="11" spans="1:8" s="168" customFormat="1" ht="27.75" customHeight="1">
      <c r="A11" s="257">
        <v>40772</v>
      </c>
      <c r="B11" s="258" t="s">
        <v>952</v>
      </c>
      <c r="C11" s="259">
        <v>1705.13</v>
      </c>
      <c r="D11" s="260" t="s">
        <v>954</v>
      </c>
      <c r="E11" s="169"/>
      <c r="F11" s="169"/>
      <c r="G11" s="169"/>
      <c r="H11" s="169"/>
    </row>
    <row r="12" spans="1:4" ht="15.75">
      <c r="A12" s="257">
        <v>41057</v>
      </c>
      <c r="B12" s="258" t="s">
        <v>939</v>
      </c>
      <c r="C12" s="259">
        <v>7801.6</v>
      </c>
      <c r="D12" s="260"/>
    </row>
    <row r="13" spans="1:4" ht="38.25">
      <c r="A13" s="257">
        <v>41057</v>
      </c>
      <c r="B13" s="258" t="s">
        <v>955</v>
      </c>
      <c r="C13" s="259">
        <v>15663.53</v>
      </c>
      <c r="D13" s="260"/>
    </row>
    <row r="14" spans="1:4" ht="25.5">
      <c r="A14" s="257">
        <v>41134</v>
      </c>
      <c r="B14" s="258" t="s">
        <v>952</v>
      </c>
      <c r="C14" s="259">
        <v>1908</v>
      </c>
      <c r="D14" s="260" t="s">
        <v>953</v>
      </c>
    </row>
    <row r="15" spans="1:4" ht="38.25">
      <c r="A15" s="257">
        <v>41465</v>
      </c>
      <c r="B15" s="258" t="s">
        <v>955</v>
      </c>
      <c r="C15" s="259">
        <v>998.42</v>
      </c>
      <c r="D15" s="260"/>
    </row>
  </sheetData>
  <sheetProtection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85" zoomScaleNormal="110" zoomScaleSheetLayoutView="85" zoomScalePageLayoutView="0" workbookViewId="0" topLeftCell="A1">
      <selection activeCell="B12" sqref="B12"/>
    </sheetView>
  </sheetViews>
  <sheetFormatPr defaultColWidth="9.140625" defaultRowHeight="12.75"/>
  <cols>
    <col min="1" max="1" width="61.140625" style="0" customWidth="1"/>
    <col min="2" max="2" width="18.140625" style="0" customWidth="1"/>
    <col min="3" max="3" width="16.7109375" style="0" customWidth="1"/>
    <col min="4" max="4" width="14.421875" style="0" customWidth="1"/>
  </cols>
  <sheetData>
    <row r="1" spans="1:2" ht="16.5">
      <c r="A1" s="176" t="s">
        <v>214</v>
      </c>
      <c r="B1" s="177"/>
    </row>
    <row r="2" spans="1:2" ht="16.5">
      <c r="A2" s="176"/>
      <c r="B2" s="177"/>
    </row>
    <row r="3" spans="1:2" ht="14.25">
      <c r="A3" s="301" t="s">
        <v>599</v>
      </c>
      <c r="B3" s="301"/>
    </row>
    <row r="4" spans="1:4" ht="53.25" customHeight="1">
      <c r="A4" s="302" t="s">
        <v>215</v>
      </c>
      <c r="B4" s="303" t="s">
        <v>216</v>
      </c>
      <c r="C4" s="303"/>
      <c r="D4" s="303"/>
    </row>
    <row r="5" spans="1:4" ht="53.25" customHeight="1">
      <c r="A5" s="302"/>
      <c r="B5" s="190" t="s">
        <v>621</v>
      </c>
      <c r="C5" s="190" t="s">
        <v>622</v>
      </c>
      <c r="D5" s="190" t="s">
        <v>623</v>
      </c>
    </row>
    <row r="6" spans="1:4" ht="26.25" customHeight="1">
      <c r="A6" s="182" t="s">
        <v>217</v>
      </c>
      <c r="B6" s="183">
        <v>211175.99</v>
      </c>
      <c r="C6" s="183">
        <v>78133.33</v>
      </c>
      <c r="D6" s="183">
        <f>B6+C6</f>
        <v>289309.32</v>
      </c>
    </row>
    <row r="7" spans="1:4" ht="26.25" customHeight="1">
      <c r="A7" s="180" t="s">
        <v>218</v>
      </c>
      <c r="B7" s="184">
        <v>16341.4</v>
      </c>
      <c r="C7" s="184">
        <v>0</v>
      </c>
      <c r="D7" s="184">
        <f aca="true" t="shared" si="0" ref="D7:D14">B7+C7</f>
        <v>16341.4</v>
      </c>
    </row>
    <row r="8" spans="1:4" ht="26.25" customHeight="1">
      <c r="A8" s="180" t="s">
        <v>619</v>
      </c>
      <c r="B8" s="184">
        <v>721108.89</v>
      </c>
      <c r="C8" s="184">
        <v>0</v>
      </c>
      <c r="D8" s="184">
        <f t="shared" si="0"/>
        <v>721108.89</v>
      </c>
    </row>
    <row r="9" spans="1:4" ht="26.25" customHeight="1">
      <c r="A9" s="180" t="s">
        <v>219</v>
      </c>
      <c r="B9" s="184">
        <v>2020706.81</v>
      </c>
      <c r="C9" s="184">
        <v>31064.58</v>
      </c>
      <c r="D9" s="184">
        <f t="shared" si="0"/>
        <v>2051771.3900000001</v>
      </c>
    </row>
    <row r="10" spans="1:4" ht="32.25" customHeight="1">
      <c r="A10" s="185" t="s">
        <v>220</v>
      </c>
      <c r="B10" s="184">
        <v>0</v>
      </c>
      <c r="C10" s="184">
        <v>0</v>
      </c>
      <c r="D10" s="184">
        <f t="shared" si="0"/>
        <v>0</v>
      </c>
    </row>
    <row r="11" spans="1:4" ht="26.25" customHeight="1">
      <c r="A11" s="180" t="s">
        <v>221</v>
      </c>
      <c r="B11" s="184">
        <v>78523.58</v>
      </c>
      <c r="C11" s="184">
        <v>1496</v>
      </c>
      <c r="D11" s="184">
        <f t="shared" si="0"/>
        <v>80019.58</v>
      </c>
    </row>
    <row r="12" spans="1:4" ht="26.25" customHeight="1">
      <c r="A12" s="185" t="s">
        <v>222</v>
      </c>
      <c r="B12" s="184">
        <v>814310.18</v>
      </c>
      <c r="C12" s="184"/>
      <c r="D12" s="184">
        <f t="shared" si="0"/>
        <v>814310.18</v>
      </c>
    </row>
    <row r="13" spans="1:4" ht="26.25" customHeight="1">
      <c r="A13" s="186" t="s">
        <v>620</v>
      </c>
      <c r="B13" s="187"/>
      <c r="C13" s="187"/>
      <c r="D13" s="187">
        <f t="shared" si="0"/>
        <v>0</v>
      </c>
    </row>
    <row r="14" spans="1:4" ht="24" customHeight="1">
      <c r="A14" s="188" t="s">
        <v>199</v>
      </c>
      <c r="B14" s="189">
        <f>SUM(B6:B13)</f>
        <v>3862166.85</v>
      </c>
      <c r="C14" s="189">
        <f>SUM(C6:C13)</f>
        <v>110693.91</v>
      </c>
      <c r="D14" s="189">
        <f t="shared" si="0"/>
        <v>3972860.7600000002</v>
      </c>
    </row>
  </sheetData>
  <sheetProtection selectLockedCells="1" selectUnlockedCells="1"/>
  <mergeCells count="3">
    <mergeCell ref="A3:B3"/>
    <mergeCell ref="A4:A5"/>
    <mergeCell ref="B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G29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40.8515625" style="0" customWidth="1"/>
    <col min="3" max="3" width="16.8515625" style="0" customWidth="1"/>
    <col min="4" max="4" width="13.28125" style="0" customWidth="1"/>
    <col min="5" max="5" width="20.00390625" style="0" customWidth="1"/>
    <col min="6" max="6" width="14.421875" style="191" customWidth="1"/>
    <col min="7" max="7" width="21.28125" style="0" customWidth="1"/>
    <col min="8" max="8" width="18.421875" style="0" customWidth="1"/>
    <col min="9" max="9" width="39.140625" style="0" customWidth="1"/>
    <col min="10" max="10" width="16.421875" style="0" customWidth="1"/>
    <col min="11" max="11" width="13.00390625" style="0" customWidth="1"/>
    <col min="12" max="12" width="12.140625" style="0" customWidth="1"/>
    <col min="13" max="13" width="13.7109375" style="0" customWidth="1"/>
    <col min="14" max="14" width="12.140625" style="0" customWidth="1"/>
    <col min="15" max="15" width="13.7109375" style="0" customWidth="1"/>
    <col min="16" max="16" width="22.57421875" style="0" customWidth="1"/>
  </cols>
  <sheetData>
    <row r="1" ht="16.5">
      <c r="A1" s="176" t="s">
        <v>885</v>
      </c>
    </row>
    <row r="2" spans="1:7" ht="21" customHeight="1">
      <c r="A2" s="306" t="s">
        <v>624</v>
      </c>
      <c r="B2" s="306"/>
      <c r="C2" s="306"/>
      <c r="D2" s="307"/>
      <c r="E2" s="307"/>
      <c r="F2" s="307"/>
      <c r="G2" s="193"/>
    </row>
    <row r="3" spans="1:7" ht="12.75" customHeight="1">
      <c r="A3" s="18"/>
      <c r="B3" s="18"/>
      <c r="C3" s="18"/>
      <c r="D3" s="18"/>
      <c r="E3" s="308"/>
      <c r="F3" s="308"/>
      <c r="G3" s="193"/>
    </row>
    <row r="4" spans="1:7" ht="12.75" customHeight="1">
      <c r="A4" s="18"/>
      <c r="B4" s="18"/>
      <c r="C4" s="18"/>
      <c r="D4" s="18"/>
      <c r="E4" s="194"/>
      <c r="F4" s="194"/>
      <c r="G4" s="193"/>
    </row>
    <row r="5" spans="1:7" ht="12.75" customHeight="1">
      <c r="A5" s="195" t="s">
        <v>625</v>
      </c>
      <c r="B5" s="18"/>
      <c r="C5" s="18"/>
      <c r="D5" s="309"/>
      <c r="E5" s="309"/>
      <c r="F5" s="309"/>
      <c r="G5" s="193"/>
    </row>
    <row r="6" spans="1:7" ht="12.75" customHeight="1">
      <c r="A6" s="18"/>
      <c r="B6" s="18"/>
      <c r="C6" s="18"/>
      <c r="D6" s="18"/>
      <c r="E6" s="194"/>
      <c r="F6" s="194"/>
      <c r="G6" s="193"/>
    </row>
    <row r="7" spans="1:6" ht="48.75" customHeight="1">
      <c r="A7" s="196" t="s">
        <v>0</v>
      </c>
      <c r="B7" s="196" t="s">
        <v>626</v>
      </c>
      <c r="C7" s="197" t="s">
        <v>627</v>
      </c>
      <c r="D7" s="196" t="s">
        <v>628</v>
      </c>
      <c r="E7" s="197" t="s">
        <v>629</v>
      </c>
      <c r="F7" s="197" t="s">
        <v>946</v>
      </c>
    </row>
    <row r="8" spans="1:6" s="12" customFormat="1" ht="12.75">
      <c r="A8" s="198">
        <v>1</v>
      </c>
      <c r="B8" s="199" t="s">
        <v>632</v>
      </c>
      <c r="C8" s="200" t="s">
        <v>633</v>
      </c>
      <c r="D8" s="200" t="s">
        <v>634</v>
      </c>
      <c r="E8" s="201">
        <v>40382</v>
      </c>
      <c r="F8" s="202">
        <v>4206.45</v>
      </c>
    </row>
    <row r="9" spans="1:6" s="12" customFormat="1" ht="12.75">
      <c r="A9" s="198">
        <v>2</v>
      </c>
      <c r="B9" s="199" t="s">
        <v>635</v>
      </c>
      <c r="C9" s="200" t="s">
        <v>636</v>
      </c>
      <c r="D9" s="200" t="s">
        <v>637</v>
      </c>
      <c r="E9" s="201">
        <v>40382</v>
      </c>
      <c r="F9" s="202">
        <v>1283.49</v>
      </c>
    </row>
    <row r="10" spans="1:6" s="12" customFormat="1" ht="12.75">
      <c r="A10" s="198">
        <v>3</v>
      </c>
      <c r="B10" s="199" t="s">
        <v>638</v>
      </c>
      <c r="C10" s="200" t="s">
        <v>639</v>
      </c>
      <c r="D10" s="200" t="s">
        <v>640</v>
      </c>
      <c r="E10" s="201">
        <v>40847</v>
      </c>
      <c r="F10" s="202">
        <v>76242.73</v>
      </c>
    </row>
    <row r="11" spans="1:6" s="12" customFormat="1" ht="13.5" thickBot="1">
      <c r="A11" s="198">
        <v>4</v>
      </c>
      <c r="B11" s="199" t="s">
        <v>641</v>
      </c>
      <c r="C11" s="200" t="s">
        <v>642</v>
      </c>
      <c r="D11" s="200" t="s">
        <v>640</v>
      </c>
      <c r="E11" s="201">
        <v>40847</v>
      </c>
      <c r="F11" s="247">
        <v>129443.32</v>
      </c>
    </row>
    <row r="12" spans="1:6" ht="12.75" customHeight="1" thickBot="1">
      <c r="A12" s="203"/>
      <c r="B12" s="204"/>
      <c r="C12" s="310" t="s">
        <v>643</v>
      </c>
      <c r="D12" s="310"/>
      <c r="E12" s="311"/>
      <c r="F12" s="205">
        <f>SUM(F8:F11)</f>
        <v>211175.99</v>
      </c>
    </row>
    <row r="13" spans="1:6" ht="12.75">
      <c r="A13" s="206"/>
      <c r="B13" s="207"/>
      <c r="C13" s="208"/>
      <c r="D13" s="208"/>
      <c r="E13" s="209"/>
      <c r="F13" s="210"/>
    </row>
    <row r="14" spans="1:6" s="12" customFormat="1" ht="12.75">
      <c r="A14" s="198">
        <v>5</v>
      </c>
      <c r="B14" s="199" t="s">
        <v>644</v>
      </c>
      <c r="C14" s="200" t="s">
        <v>645</v>
      </c>
      <c r="D14" s="200" t="s">
        <v>646</v>
      </c>
      <c r="E14" s="201">
        <v>40382</v>
      </c>
      <c r="F14" s="202">
        <v>1885</v>
      </c>
    </row>
    <row r="15" spans="1:6" s="12" customFormat="1" ht="12.75">
      <c r="A15" s="198">
        <v>6</v>
      </c>
      <c r="B15" s="199" t="s">
        <v>647</v>
      </c>
      <c r="C15" s="200" t="s">
        <v>648</v>
      </c>
      <c r="D15" s="200" t="s">
        <v>649</v>
      </c>
      <c r="E15" s="201">
        <v>40382</v>
      </c>
      <c r="F15" s="202">
        <v>5380.68</v>
      </c>
    </row>
    <row r="16" spans="1:6" s="12" customFormat="1" ht="12.75">
      <c r="A16" s="198">
        <v>7</v>
      </c>
      <c r="B16" s="199" t="s">
        <v>650</v>
      </c>
      <c r="C16" s="200" t="s">
        <v>651</v>
      </c>
      <c r="D16" s="200" t="s">
        <v>652</v>
      </c>
      <c r="E16" s="201">
        <v>40786</v>
      </c>
      <c r="F16" s="202">
        <v>1939.24</v>
      </c>
    </row>
    <row r="17" spans="1:6" s="12" customFormat="1" ht="12.75">
      <c r="A17" s="198">
        <v>8</v>
      </c>
      <c r="B17" s="199" t="s">
        <v>653</v>
      </c>
      <c r="C17" s="200" t="s">
        <v>654</v>
      </c>
      <c r="D17" s="200" t="s">
        <v>655</v>
      </c>
      <c r="E17" s="201">
        <v>40382</v>
      </c>
      <c r="F17" s="202">
        <v>862</v>
      </c>
    </row>
    <row r="18" spans="1:6" s="12" customFormat="1" ht="12.75">
      <c r="A18" s="198">
        <v>9</v>
      </c>
      <c r="B18" s="199" t="s">
        <v>656</v>
      </c>
      <c r="C18" s="200" t="s">
        <v>657</v>
      </c>
      <c r="D18" s="200" t="s">
        <v>658</v>
      </c>
      <c r="E18" s="201">
        <v>40382</v>
      </c>
      <c r="F18" s="202">
        <v>2780.54</v>
      </c>
    </row>
    <row r="19" spans="1:6" s="12" customFormat="1" ht="12.75">
      <c r="A19" s="198">
        <v>10</v>
      </c>
      <c r="B19" s="199" t="s">
        <v>659</v>
      </c>
      <c r="C19" s="200" t="s">
        <v>660</v>
      </c>
      <c r="D19" s="200" t="s">
        <v>661</v>
      </c>
      <c r="E19" s="201">
        <v>40382</v>
      </c>
      <c r="F19" s="202">
        <v>3045.45</v>
      </c>
    </row>
    <row r="20" spans="1:6" s="12" customFormat="1" ht="12.75">
      <c r="A20" s="198"/>
      <c r="B20" s="199" t="s">
        <v>170</v>
      </c>
      <c r="C20" s="200" t="s">
        <v>662</v>
      </c>
      <c r="D20" s="200" t="s">
        <v>655</v>
      </c>
      <c r="E20" s="201">
        <v>39812</v>
      </c>
      <c r="F20" s="202">
        <v>448.49</v>
      </c>
    </row>
    <row r="21" spans="1:6" ht="13.5" thickBot="1">
      <c r="A21" s="203"/>
      <c r="B21" s="204"/>
      <c r="C21" s="304" t="s">
        <v>663</v>
      </c>
      <c r="D21" s="305"/>
      <c r="E21" s="305"/>
      <c r="F21" s="211">
        <f>F14+F15+F16+F17+F18+F19+F20</f>
        <v>16341.4</v>
      </c>
    </row>
    <row r="22" spans="1:6" s="12" customFormat="1" ht="12.75">
      <c r="A22" s="212"/>
      <c r="B22" s="213"/>
      <c r="C22" s="313"/>
      <c r="D22" s="314"/>
      <c r="E22" s="315"/>
      <c r="F22" s="214"/>
    </row>
    <row r="23" spans="1:6" ht="12.75">
      <c r="A23" s="206"/>
      <c r="B23" s="207"/>
      <c r="C23" s="208"/>
      <c r="D23" s="208"/>
      <c r="E23" s="209"/>
      <c r="F23" s="215"/>
    </row>
    <row r="24" spans="1:6" s="12" customFormat="1" ht="12.75">
      <c r="A24" s="198">
        <v>11</v>
      </c>
      <c r="B24" s="199" t="s">
        <v>664</v>
      </c>
      <c r="C24" s="200" t="s">
        <v>665</v>
      </c>
      <c r="D24" s="200" t="s">
        <v>666</v>
      </c>
      <c r="E24" s="201">
        <v>40382</v>
      </c>
      <c r="F24" s="202">
        <v>14651.01</v>
      </c>
    </row>
    <row r="25" spans="1:6" s="12" customFormat="1" ht="12.75">
      <c r="A25" s="198">
        <v>12</v>
      </c>
      <c r="B25" s="199" t="s">
        <v>253</v>
      </c>
      <c r="C25" s="200" t="s">
        <v>667</v>
      </c>
      <c r="D25" s="200" t="s">
        <v>668</v>
      </c>
      <c r="E25" s="201">
        <v>40393</v>
      </c>
      <c r="F25" s="202">
        <v>40379.82</v>
      </c>
    </row>
    <row r="26" spans="1:6" s="12" customFormat="1" ht="12.75">
      <c r="A26" s="198">
        <v>13</v>
      </c>
      <c r="B26" s="199" t="s">
        <v>669</v>
      </c>
      <c r="C26" s="200" t="s">
        <v>670</v>
      </c>
      <c r="D26" s="200" t="s">
        <v>671</v>
      </c>
      <c r="E26" s="201">
        <v>40393</v>
      </c>
      <c r="F26" s="202">
        <v>297339.66</v>
      </c>
    </row>
    <row r="27" spans="1:6" s="12" customFormat="1" ht="12.75">
      <c r="A27" s="198">
        <v>14</v>
      </c>
      <c r="B27" s="199" t="s">
        <v>672</v>
      </c>
      <c r="C27" s="200" t="s">
        <v>673</v>
      </c>
      <c r="D27" s="200" t="s">
        <v>671</v>
      </c>
      <c r="E27" s="201">
        <v>40787</v>
      </c>
      <c r="F27" s="202">
        <v>1990</v>
      </c>
    </row>
    <row r="28" spans="1:6" s="12" customFormat="1" ht="12.75">
      <c r="A28" s="198">
        <v>15</v>
      </c>
      <c r="B28" s="199" t="s">
        <v>674</v>
      </c>
      <c r="C28" s="200" t="s">
        <v>675</v>
      </c>
      <c r="D28" s="200" t="s">
        <v>671</v>
      </c>
      <c r="E28" s="201">
        <v>40382</v>
      </c>
      <c r="F28" s="202">
        <v>12030</v>
      </c>
    </row>
    <row r="29" spans="1:6" s="12" customFormat="1" ht="12.75">
      <c r="A29" s="198"/>
      <c r="B29" s="199" t="s">
        <v>676</v>
      </c>
      <c r="C29" s="200" t="s">
        <v>677</v>
      </c>
      <c r="D29" s="200" t="s">
        <v>678</v>
      </c>
      <c r="E29" s="201">
        <v>41407</v>
      </c>
      <c r="F29" s="202">
        <v>1607.38</v>
      </c>
    </row>
    <row r="30" spans="1:6" s="12" customFormat="1" ht="12.75">
      <c r="A30" s="198">
        <v>16</v>
      </c>
      <c r="B30" s="199" t="s">
        <v>679</v>
      </c>
      <c r="C30" s="200" t="s">
        <v>680</v>
      </c>
      <c r="D30" s="200" t="s">
        <v>681</v>
      </c>
      <c r="E30" s="201">
        <v>40382</v>
      </c>
      <c r="F30" s="202">
        <v>2889.78</v>
      </c>
    </row>
    <row r="31" spans="1:6" s="12" customFormat="1" ht="12.75">
      <c r="A31" s="198">
        <v>17</v>
      </c>
      <c r="B31" s="199" t="s">
        <v>679</v>
      </c>
      <c r="C31" s="200" t="s">
        <v>682</v>
      </c>
      <c r="D31" s="200" t="s">
        <v>681</v>
      </c>
      <c r="E31" s="201">
        <v>40382</v>
      </c>
      <c r="F31" s="202">
        <v>2938.17</v>
      </c>
    </row>
    <row r="32" spans="1:6" s="12" customFormat="1" ht="12.75">
      <c r="A32" s="198">
        <v>18</v>
      </c>
      <c r="B32" s="199" t="s">
        <v>683</v>
      </c>
      <c r="C32" s="200" t="s">
        <v>684</v>
      </c>
      <c r="D32" s="200" t="s">
        <v>681</v>
      </c>
      <c r="E32" s="201">
        <v>40382</v>
      </c>
      <c r="F32" s="202">
        <v>2792.17</v>
      </c>
    </row>
    <row r="33" spans="1:6" s="12" customFormat="1" ht="12.75">
      <c r="A33" s="198">
        <v>19</v>
      </c>
      <c r="B33" s="199" t="s">
        <v>685</v>
      </c>
      <c r="C33" s="200" t="s">
        <v>686</v>
      </c>
      <c r="D33" s="200" t="s">
        <v>678</v>
      </c>
      <c r="E33" s="201">
        <v>41060</v>
      </c>
      <c r="F33" s="202">
        <v>1284.55</v>
      </c>
    </row>
    <row r="34" spans="1:6" s="12" customFormat="1" ht="12.75">
      <c r="A34" s="198">
        <v>20</v>
      </c>
      <c r="B34" s="199" t="s">
        <v>687</v>
      </c>
      <c r="C34" s="200" t="s">
        <v>688</v>
      </c>
      <c r="D34" s="200" t="s">
        <v>678</v>
      </c>
      <c r="E34" s="201">
        <v>40847</v>
      </c>
      <c r="F34" s="202">
        <v>1430.01</v>
      </c>
    </row>
    <row r="35" spans="1:6" s="12" customFormat="1" ht="12.75">
      <c r="A35" s="198">
        <v>21</v>
      </c>
      <c r="B35" s="199" t="s">
        <v>689</v>
      </c>
      <c r="C35" s="200" t="s">
        <v>690</v>
      </c>
      <c r="D35" s="200" t="s">
        <v>671</v>
      </c>
      <c r="E35" s="201">
        <v>40543</v>
      </c>
      <c r="F35" s="202">
        <v>4336</v>
      </c>
    </row>
    <row r="36" spans="1:6" s="12" customFormat="1" ht="12.75">
      <c r="A36" s="198">
        <v>22</v>
      </c>
      <c r="B36" s="199" t="s">
        <v>239</v>
      </c>
      <c r="C36" s="200" t="s">
        <v>691</v>
      </c>
      <c r="D36" s="200" t="s">
        <v>692</v>
      </c>
      <c r="E36" s="201">
        <v>40847</v>
      </c>
      <c r="F36" s="202">
        <v>49.24</v>
      </c>
    </row>
    <row r="37" spans="1:6" s="12" customFormat="1" ht="12.75">
      <c r="A37" s="198"/>
      <c r="B37" s="199" t="s">
        <v>693</v>
      </c>
      <c r="C37" s="200" t="s">
        <v>694</v>
      </c>
      <c r="D37" s="200" t="s">
        <v>692</v>
      </c>
      <c r="E37" s="201">
        <v>41425</v>
      </c>
      <c r="F37" s="202">
        <v>2845.53</v>
      </c>
    </row>
    <row r="38" spans="1:6" s="12" customFormat="1" ht="12.75">
      <c r="A38" s="198">
        <v>23</v>
      </c>
      <c r="B38" s="199" t="s">
        <v>695</v>
      </c>
      <c r="C38" s="200" t="s">
        <v>696</v>
      </c>
      <c r="D38" s="200" t="s">
        <v>697</v>
      </c>
      <c r="E38" s="201">
        <v>40847</v>
      </c>
      <c r="F38" s="202">
        <v>2592.5</v>
      </c>
    </row>
    <row r="39" spans="1:6" s="12" customFormat="1" ht="12.75">
      <c r="A39" s="198">
        <v>24</v>
      </c>
      <c r="B39" s="199" t="s">
        <v>698</v>
      </c>
      <c r="C39" s="200" t="s">
        <v>699</v>
      </c>
      <c r="D39" s="200" t="s">
        <v>700</v>
      </c>
      <c r="E39" s="201">
        <v>41029</v>
      </c>
      <c r="F39" s="202">
        <v>1218.7</v>
      </c>
    </row>
    <row r="40" spans="1:6" s="12" customFormat="1" ht="12.75">
      <c r="A40" s="198">
        <v>25</v>
      </c>
      <c r="B40" s="199" t="s">
        <v>701</v>
      </c>
      <c r="C40" s="200" t="s">
        <v>702</v>
      </c>
      <c r="D40" s="200" t="s">
        <v>666</v>
      </c>
      <c r="E40" s="201">
        <v>40382</v>
      </c>
      <c r="F40" s="202">
        <v>2182.22</v>
      </c>
    </row>
    <row r="41" spans="1:6" s="12" customFormat="1" ht="12.75">
      <c r="A41" s="198">
        <v>26</v>
      </c>
      <c r="B41" s="199" t="s">
        <v>245</v>
      </c>
      <c r="C41" s="200" t="s">
        <v>703</v>
      </c>
      <c r="D41" s="200" t="s">
        <v>704</v>
      </c>
      <c r="E41" s="201">
        <v>40382</v>
      </c>
      <c r="F41" s="202">
        <v>1622.5</v>
      </c>
    </row>
    <row r="42" spans="1:6" s="12" customFormat="1" ht="12.75">
      <c r="A42" s="198"/>
      <c r="B42" s="199" t="s">
        <v>705</v>
      </c>
      <c r="C42" s="200" t="s">
        <v>706</v>
      </c>
      <c r="D42" s="200" t="s">
        <v>700</v>
      </c>
      <c r="E42" s="201">
        <v>41359</v>
      </c>
      <c r="F42" s="202">
        <v>3902.28</v>
      </c>
    </row>
    <row r="43" spans="1:6" s="12" customFormat="1" ht="12.75">
      <c r="A43" s="198">
        <v>27</v>
      </c>
      <c r="B43" s="199" t="s">
        <v>707</v>
      </c>
      <c r="C43" s="200" t="s">
        <v>708</v>
      </c>
      <c r="D43" s="200" t="s">
        <v>709</v>
      </c>
      <c r="E43" s="201">
        <v>40382</v>
      </c>
      <c r="F43" s="202">
        <v>5424.93</v>
      </c>
    </row>
    <row r="44" spans="1:6" s="12" customFormat="1" ht="12.75">
      <c r="A44" s="198">
        <v>28</v>
      </c>
      <c r="B44" s="199" t="s">
        <v>231</v>
      </c>
      <c r="C44" s="200" t="s">
        <v>710</v>
      </c>
      <c r="D44" s="200" t="s">
        <v>666</v>
      </c>
      <c r="E44" s="201">
        <v>40382</v>
      </c>
      <c r="F44" s="202">
        <v>2183</v>
      </c>
    </row>
    <row r="45" spans="1:6" s="12" customFormat="1" ht="12.75">
      <c r="A45" s="198">
        <v>29</v>
      </c>
      <c r="B45" s="199" t="s">
        <v>711</v>
      </c>
      <c r="C45" s="200" t="s">
        <v>712</v>
      </c>
      <c r="D45" s="200" t="s">
        <v>692</v>
      </c>
      <c r="E45" s="201">
        <v>40393</v>
      </c>
      <c r="F45" s="202">
        <v>279746.96</v>
      </c>
    </row>
    <row r="46" spans="1:6" s="12" customFormat="1" ht="12.75">
      <c r="A46" s="198">
        <v>30</v>
      </c>
      <c r="B46" s="199" t="s">
        <v>713</v>
      </c>
      <c r="C46" s="200" t="s">
        <v>714</v>
      </c>
      <c r="D46" s="200" t="s">
        <v>678</v>
      </c>
      <c r="E46" s="201">
        <v>41121</v>
      </c>
      <c r="F46" s="202">
        <v>2381.3</v>
      </c>
    </row>
    <row r="47" spans="1:6" s="12" customFormat="1" ht="12.75">
      <c r="A47" s="198">
        <v>31</v>
      </c>
      <c r="B47" s="199" t="s">
        <v>715</v>
      </c>
      <c r="C47" s="200" t="s">
        <v>716</v>
      </c>
      <c r="D47" s="200" t="s">
        <v>678</v>
      </c>
      <c r="E47" s="201">
        <v>40786</v>
      </c>
      <c r="F47" s="202">
        <v>1995</v>
      </c>
    </row>
    <row r="48" spans="1:6" s="12" customFormat="1" ht="12.75">
      <c r="A48" s="198">
        <v>32</v>
      </c>
      <c r="B48" s="199" t="s">
        <v>717</v>
      </c>
      <c r="C48" s="200" t="s">
        <v>718</v>
      </c>
      <c r="D48" s="200" t="s">
        <v>719</v>
      </c>
      <c r="E48" s="201">
        <v>40382</v>
      </c>
      <c r="F48" s="202">
        <v>1414.46</v>
      </c>
    </row>
    <row r="49" spans="1:6" s="12" customFormat="1" ht="12.75">
      <c r="A49" s="198">
        <v>33</v>
      </c>
      <c r="B49" s="199" t="s">
        <v>720</v>
      </c>
      <c r="C49" s="200" t="s">
        <v>721</v>
      </c>
      <c r="D49" s="200" t="s">
        <v>666</v>
      </c>
      <c r="E49" s="201">
        <v>40382</v>
      </c>
      <c r="F49" s="202">
        <v>11647.97</v>
      </c>
    </row>
    <row r="50" spans="1:6" s="12" customFormat="1" ht="12.75">
      <c r="A50" s="198">
        <v>34</v>
      </c>
      <c r="B50" s="199" t="s">
        <v>722</v>
      </c>
      <c r="C50" s="200" t="s">
        <v>723</v>
      </c>
      <c r="D50" s="200" t="s">
        <v>668</v>
      </c>
      <c r="E50" s="201">
        <v>41060</v>
      </c>
      <c r="F50" s="202">
        <v>14130</v>
      </c>
    </row>
    <row r="51" spans="1:6" s="12" customFormat="1" ht="12.75">
      <c r="A51" s="198">
        <v>35</v>
      </c>
      <c r="B51" s="199" t="s">
        <v>724</v>
      </c>
      <c r="C51" s="200" t="s">
        <v>725</v>
      </c>
      <c r="D51" s="200" t="s">
        <v>668</v>
      </c>
      <c r="E51" s="201">
        <v>40382</v>
      </c>
      <c r="F51" s="202">
        <v>874.54</v>
      </c>
    </row>
    <row r="52" spans="1:6" s="12" customFormat="1" ht="12.75">
      <c r="A52" s="198">
        <v>36</v>
      </c>
      <c r="B52" s="199" t="s">
        <v>726</v>
      </c>
      <c r="C52" s="200" t="s">
        <v>727</v>
      </c>
      <c r="D52" s="200" t="s">
        <v>666</v>
      </c>
      <c r="E52" s="201">
        <v>40382</v>
      </c>
      <c r="F52" s="202">
        <v>1614.6</v>
      </c>
    </row>
    <row r="53" spans="1:6" s="12" customFormat="1" ht="13.5" thickBot="1">
      <c r="A53" s="198">
        <v>37</v>
      </c>
      <c r="B53" s="199" t="s">
        <v>726</v>
      </c>
      <c r="C53" s="200" t="s">
        <v>728</v>
      </c>
      <c r="D53" s="200" t="s">
        <v>666</v>
      </c>
      <c r="E53" s="201">
        <v>40382</v>
      </c>
      <c r="F53" s="247">
        <v>1614.61</v>
      </c>
    </row>
    <row r="54" spans="1:6" ht="13.5" thickBot="1">
      <c r="A54" s="216"/>
      <c r="B54" s="217"/>
      <c r="C54" s="304" t="s">
        <v>729</v>
      </c>
      <c r="D54" s="305"/>
      <c r="E54" s="305"/>
      <c r="F54" s="205">
        <f>SUM(F24:F53)</f>
        <v>721108.89</v>
      </c>
    </row>
    <row r="55" spans="1:6" ht="12.75">
      <c r="A55" s="206"/>
      <c r="B55" s="207"/>
      <c r="C55" s="208"/>
      <c r="D55" s="208"/>
      <c r="E55" s="209"/>
      <c r="F55" s="218"/>
    </row>
    <row r="56" spans="1:6" s="12" customFormat="1" ht="12.75">
      <c r="A56" s="198">
        <v>38</v>
      </c>
      <c r="B56" s="199" t="s">
        <v>730</v>
      </c>
      <c r="C56" s="200" t="s">
        <v>731</v>
      </c>
      <c r="D56" s="200" t="s">
        <v>732</v>
      </c>
      <c r="E56" s="201">
        <v>40382</v>
      </c>
      <c r="F56" s="202">
        <v>1162489.47</v>
      </c>
    </row>
    <row r="57" spans="1:6" s="12" customFormat="1" ht="12.75">
      <c r="A57" s="198">
        <v>39</v>
      </c>
      <c r="B57" s="199" t="s">
        <v>733</v>
      </c>
      <c r="C57" s="200" t="s">
        <v>734</v>
      </c>
      <c r="D57" s="200" t="s">
        <v>732</v>
      </c>
      <c r="E57" s="201">
        <v>40382</v>
      </c>
      <c r="F57" s="202">
        <v>528404.07</v>
      </c>
    </row>
    <row r="58" spans="1:6" s="12" customFormat="1" ht="12.75">
      <c r="A58" s="198">
        <v>40</v>
      </c>
      <c r="B58" s="199" t="s">
        <v>735</v>
      </c>
      <c r="C58" s="200" t="s">
        <v>736</v>
      </c>
      <c r="D58" s="200" t="s">
        <v>737</v>
      </c>
      <c r="E58" s="201">
        <v>41060</v>
      </c>
      <c r="F58" s="202">
        <v>3400</v>
      </c>
    </row>
    <row r="59" spans="1:6" s="12" customFormat="1" ht="12.75">
      <c r="A59" s="198">
        <v>41</v>
      </c>
      <c r="B59" s="199" t="s">
        <v>738</v>
      </c>
      <c r="C59" s="200" t="s">
        <v>739</v>
      </c>
      <c r="D59" s="200" t="s">
        <v>740</v>
      </c>
      <c r="E59" s="201">
        <v>40816</v>
      </c>
      <c r="F59" s="202">
        <v>2573.29</v>
      </c>
    </row>
    <row r="60" spans="1:6" s="12" customFormat="1" ht="12.75">
      <c r="A60" s="198">
        <v>42</v>
      </c>
      <c r="B60" s="199" t="s">
        <v>738</v>
      </c>
      <c r="C60" s="200" t="s">
        <v>741</v>
      </c>
      <c r="D60" s="200" t="s">
        <v>740</v>
      </c>
      <c r="E60" s="201">
        <v>40816</v>
      </c>
      <c r="F60" s="202">
        <v>2573.29</v>
      </c>
    </row>
    <row r="61" spans="1:6" s="12" customFormat="1" ht="12.75">
      <c r="A61" s="198">
        <v>43</v>
      </c>
      <c r="B61" s="199" t="s">
        <v>738</v>
      </c>
      <c r="C61" s="200" t="s">
        <v>742</v>
      </c>
      <c r="D61" s="200" t="s">
        <v>740</v>
      </c>
      <c r="E61" s="201">
        <v>40816</v>
      </c>
      <c r="F61" s="202">
        <v>2573.29</v>
      </c>
    </row>
    <row r="62" spans="1:6" s="12" customFormat="1" ht="12.75">
      <c r="A62" s="198">
        <v>44</v>
      </c>
      <c r="B62" s="199" t="s">
        <v>738</v>
      </c>
      <c r="C62" s="200" t="s">
        <v>743</v>
      </c>
      <c r="D62" s="200" t="s">
        <v>740</v>
      </c>
      <c r="E62" s="201">
        <v>40816</v>
      </c>
      <c r="F62" s="202">
        <v>2573.29</v>
      </c>
    </row>
    <row r="63" spans="1:6" s="12" customFormat="1" ht="12.75">
      <c r="A63" s="198">
        <v>45</v>
      </c>
      <c r="B63" s="199" t="s">
        <v>738</v>
      </c>
      <c r="C63" s="200" t="s">
        <v>744</v>
      </c>
      <c r="D63" s="200" t="s">
        <v>740</v>
      </c>
      <c r="E63" s="201">
        <v>40816</v>
      </c>
      <c r="F63" s="202">
        <v>2573.29</v>
      </c>
    </row>
    <row r="64" spans="1:6" s="12" customFormat="1" ht="12.75">
      <c r="A64" s="198">
        <v>46</v>
      </c>
      <c r="B64" s="199" t="s">
        <v>738</v>
      </c>
      <c r="C64" s="200" t="s">
        <v>745</v>
      </c>
      <c r="D64" s="200" t="s">
        <v>740</v>
      </c>
      <c r="E64" s="201">
        <v>40816</v>
      </c>
      <c r="F64" s="202">
        <v>2573.29</v>
      </c>
    </row>
    <row r="65" spans="1:6" s="12" customFormat="1" ht="12.75">
      <c r="A65" s="198">
        <v>47</v>
      </c>
      <c r="B65" s="199" t="s">
        <v>738</v>
      </c>
      <c r="C65" s="200" t="s">
        <v>746</v>
      </c>
      <c r="D65" s="200" t="s">
        <v>740</v>
      </c>
      <c r="E65" s="201">
        <v>40816</v>
      </c>
      <c r="F65" s="202">
        <v>2573.29</v>
      </c>
    </row>
    <row r="66" spans="1:6" s="12" customFormat="1" ht="12.75">
      <c r="A66" s="198">
        <v>48</v>
      </c>
      <c r="B66" s="199" t="s">
        <v>738</v>
      </c>
      <c r="C66" s="200" t="s">
        <v>747</v>
      </c>
      <c r="D66" s="200" t="s">
        <v>740</v>
      </c>
      <c r="E66" s="201">
        <v>40816</v>
      </c>
      <c r="F66" s="202">
        <v>2573.29</v>
      </c>
    </row>
    <row r="67" spans="1:6" s="12" customFormat="1" ht="12.75">
      <c r="A67" s="198">
        <v>49</v>
      </c>
      <c r="B67" s="199" t="s">
        <v>738</v>
      </c>
      <c r="C67" s="200" t="s">
        <v>748</v>
      </c>
      <c r="D67" s="200" t="s">
        <v>740</v>
      </c>
      <c r="E67" s="201">
        <v>40816</v>
      </c>
      <c r="F67" s="202">
        <v>2573.29</v>
      </c>
    </row>
    <row r="68" spans="1:6" s="12" customFormat="1" ht="12.75">
      <c r="A68" s="198">
        <v>50</v>
      </c>
      <c r="B68" s="199" t="s">
        <v>738</v>
      </c>
      <c r="C68" s="200" t="s">
        <v>749</v>
      </c>
      <c r="D68" s="200" t="s">
        <v>740</v>
      </c>
      <c r="E68" s="201">
        <v>40816</v>
      </c>
      <c r="F68" s="202">
        <v>2573.29</v>
      </c>
    </row>
    <row r="69" spans="1:6" s="12" customFormat="1" ht="12.75">
      <c r="A69" s="198">
        <v>51</v>
      </c>
      <c r="B69" s="199" t="s">
        <v>738</v>
      </c>
      <c r="C69" s="200" t="s">
        <v>750</v>
      </c>
      <c r="D69" s="200" t="s">
        <v>740</v>
      </c>
      <c r="E69" s="201">
        <v>40816</v>
      </c>
      <c r="F69" s="202">
        <v>2573.29</v>
      </c>
    </row>
    <row r="70" spans="1:6" s="12" customFormat="1" ht="12.75">
      <c r="A70" s="198">
        <v>52</v>
      </c>
      <c r="B70" s="199" t="s">
        <v>738</v>
      </c>
      <c r="C70" s="200" t="s">
        <v>751</v>
      </c>
      <c r="D70" s="200" t="s">
        <v>740</v>
      </c>
      <c r="E70" s="201">
        <v>40816</v>
      </c>
      <c r="F70" s="202">
        <v>2573.29</v>
      </c>
    </row>
    <row r="71" spans="1:6" s="12" customFormat="1" ht="12.75">
      <c r="A71" s="198">
        <v>53</v>
      </c>
      <c r="B71" s="199" t="s">
        <v>738</v>
      </c>
      <c r="C71" s="200" t="s">
        <v>752</v>
      </c>
      <c r="D71" s="200" t="s">
        <v>740</v>
      </c>
      <c r="E71" s="201">
        <v>40816</v>
      </c>
      <c r="F71" s="202">
        <v>2573.29</v>
      </c>
    </row>
    <row r="72" spans="1:6" s="12" customFormat="1" ht="12.75">
      <c r="A72" s="198">
        <v>54</v>
      </c>
      <c r="B72" s="199" t="s">
        <v>738</v>
      </c>
      <c r="C72" s="200" t="s">
        <v>753</v>
      </c>
      <c r="D72" s="200" t="s">
        <v>740</v>
      </c>
      <c r="E72" s="201">
        <v>40816</v>
      </c>
      <c r="F72" s="202">
        <v>2573.29</v>
      </c>
    </row>
    <row r="73" spans="1:6" s="12" customFormat="1" ht="12.75">
      <c r="A73" s="198">
        <v>55</v>
      </c>
      <c r="B73" s="199" t="s">
        <v>738</v>
      </c>
      <c r="C73" s="200" t="s">
        <v>754</v>
      </c>
      <c r="D73" s="200" t="s">
        <v>740</v>
      </c>
      <c r="E73" s="201">
        <v>40816</v>
      </c>
      <c r="F73" s="202">
        <v>2573.29</v>
      </c>
    </row>
    <row r="74" spans="1:6" s="12" customFormat="1" ht="12.75">
      <c r="A74" s="198">
        <v>56</v>
      </c>
      <c r="B74" s="199" t="s">
        <v>738</v>
      </c>
      <c r="C74" s="200" t="s">
        <v>755</v>
      </c>
      <c r="D74" s="200" t="s">
        <v>740</v>
      </c>
      <c r="E74" s="201">
        <v>40816</v>
      </c>
      <c r="F74" s="202">
        <v>2573.29</v>
      </c>
    </row>
    <row r="75" spans="1:6" s="12" customFormat="1" ht="12.75">
      <c r="A75" s="198">
        <v>57</v>
      </c>
      <c r="B75" s="199" t="s">
        <v>738</v>
      </c>
      <c r="C75" s="200" t="s">
        <v>756</v>
      </c>
      <c r="D75" s="200" t="s">
        <v>740</v>
      </c>
      <c r="E75" s="201">
        <v>40816</v>
      </c>
      <c r="F75" s="202">
        <v>2573.29</v>
      </c>
    </row>
    <row r="76" spans="1:6" s="12" customFormat="1" ht="12.75">
      <c r="A76" s="198">
        <v>58</v>
      </c>
      <c r="B76" s="199" t="s">
        <v>738</v>
      </c>
      <c r="C76" s="200" t="s">
        <v>757</v>
      </c>
      <c r="D76" s="200" t="s">
        <v>740</v>
      </c>
      <c r="E76" s="201">
        <v>40816</v>
      </c>
      <c r="F76" s="202">
        <v>2573.29</v>
      </c>
    </row>
    <row r="77" spans="1:6" s="12" customFormat="1" ht="12.75">
      <c r="A77" s="198">
        <v>59</v>
      </c>
      <c r="B77" s="199" t="s">
        <v>738</v>
      </c>
      <c r="C77" s="200" t="s">
        <v>758</v>
      </c>
      <c r="D77" s="200" t="s">
        <v>740</v>
      </c>
      <c r="E77" s="201">
        <v>40816</v>
      </c>
      <c r="F77" s="202">
        <v>2573.19</v>
      </c>
    </row>
    <row r="78" spans="1:6" s="12" customFormat="1" ht="12.75">
      <c r="A78" s="198">
        <v>60</v>
      </c>
      <c r="B78" s="199" t="s">
        <v>759</v>
      </c>
      <c r="C78" s="200" t="s">
        <v>760</v>
      </c>
      <c r="D78" s="200" t="s">
        <v>740</v>
      </c>
      <c r="E78" s="201">
        <v>41029</v>
      </c>
      <c r="F78" s="202">
        <v>3300</v>
      </c>
    </row>
    <row r="79" spans="1:6" s="12" customFormat="1" ht="12.75">
      <c r="A79" s="198">
        <v>61</v>
      </c>
      <c r="B79" s="199" t="s">
        <v>759</v>
      </c>
      <c r="C79" s="200" t="s">
        <v>761</v>
      </c>
      <c r="D79" s="200" t="s">
        <v>740</v>
      </c>
      <c r="E79" s="201">
        <v>41029</v>
      </c>
      <c r="F79" s="202">
        <v>3300</v>
      </c>
    </row>
    <row r="80" spans="1:6" s="12" customFormat="1" ht="12.75">
      <c r="A80" s="198">
        <v>62</v>
      </c>
      <c r="B80" s="199" t="s">
        <v>759</v>
      </c>
      <c r="C80" s="200" t="s">
        <v>762</v>
      </c>
      <c r="D80" s="200" t="s">
        <v>740</v>
      </c>
      <c r="E80" s="201">
        <v>41090</v>
      </c>
      <c r="F80" s="202">
        <v>3200</v>
      </c>
    </row>
    <row r="81" spans="1:6" s="12" customFormat="1" ht="12.75">
      <c r="A81" s="198">
        <v>63</v>
      </c>
      <c r="B81" s="199" t="s">
        <v>759</v>
      </c>
      <c r="C81" s="200" t="s">
        <v>763</v>
      </c>
      <c r="D81" s="200" t="s">
        <v>740</v>
      </c>
      <c r="E81" s="201">
        <v>41090</v>
      </c>
      <c r="F81" s="202">
        <v>3200</v>
      </c>
    </row>
    <row r="82" spans="1:6" s="12" customFormat="1" ht="12.75">
      <c r="A82" s="198">
        <v>64</v>
      </c>
      <c r="B82" s="199" t="s">
        <v>759</v>
      </c>
      <c r="C82" s="200" t="s">
        <v>764</v>
      </c>
      <c r="D82" s="200" t="s">
        <v>740</v>
      </c>
      <c r="E82" s="201">
        <v>41090</v>
      </c>
      <c r="F82" s="202">
        <v>3200</v>
      </c>
    </row>
    <row r="83" spans="1:6" s="12" customFormat="1" ht="12.75">
      <c r="A83" s="198">
        <v>65</v>
      </c>
      <c r="B83" s="199" t="s">
        <v>759</v>
      </c>
      <c r="C83" s="200" t="s">
        <v>765</v>
      </c>
      <c r="D83" s="200" t="s">
        <v>740</v>
      </c>
      <c r="E83" s="201">
        <v>41090</v>
      </c>
      <c r="F83" s="202">
        <v>3200</v>
      </c>
    </row>
    <row r="84" spans="1:6" s="12" customFormat="1" ht="12.75">
      <c r="A84" s="198">
        <v>66</v>
      </c>
      <c r="B84" s="199" t="s">
        <v>766</v>
      </c>
      <c r="C84" s="200" t="s">
        <v>767</v>
      </c>
      <c r="D84" s="200" t="s">
        <v>740</v>
      </c>
      <c r="E84" s="201">
        <v>40939</v>
      </c>
      <c r="F84" s="202">
        <v>3700</v>
      </c>
    </row>
    <row r="85" spans="1:6" s="12" customFormat="1" ht="12.75">
      <c r="A85" s="198">
        <v>67</v>
      </c>
      <c r="B85" s="199" t="s">
        <v>766</v>
      </c>
      <c r="C85" s="200" t="s">
        <v>768</v>
      </c>
      <c r="D85" s="200" t="s">
        <v>740</v>
      </c>
      <c r="E85" s="201">
        <v>40939</v>
      </c>
      <c r="F85" s="202">
        <v>3700</v>
      </c>
    </row>
    <row r="86" spans="1:6" s="12" customFormat="1" ht="12.75">
      <c r="A86" s="198">
        <v>68</v>
      </c>
      <c r="B86" s="199" t="s">
        <v>769</v>
      </c>
      <c r="C86" s="200" t="s">
        <v>770</v>
      </c>
      <c r="D86" s="200" t="s">
        <v>771</v>
      </c>
      <c r="E86" s="201">
        <v>40382</v>
      </c>
      <c r="F86" s="202">
        <v>1912.41</v>
      </c>
    </row>
    <row r="87" spans="1:6" s="12" customFormat="1" ht="12.75">
      <c r="A87" s="198">
        <v>69</v>
      </c>
      <c r="B87" s="199" t="s">
        <v>769</v>
      </c>
      <c r="C87" s="200" t="s">
        <v>772</v>
      </c>
      <c r="D87" s="200" t="s">
        <v>771</v>
      </c>
      <c r="E87" s="201">
        <v>40382</v>
      </c>
      <c r="F87" s="202">
        <v>1912.41</v>
      </c>
    </row>
    <row r="88" spans="1:6" s="12" customFormat="1" ht="12.75">
      <c r="A88" s="198">
        <v>70</v>
      </c>
      <c r="B88" s="199" t="s">
        <v>769</v>
      </c>
      <c r="C88" s="200" t="s">
        <v>773</v>
      </c>
      <c r="D88" s="200" t="s">
        <v>771</v>
      </c>
      <c r="E88" s="201">
        <v>40382</v>
      </c>
      <c r="F88" s="202">
        <v>1912.41</v>
      </c>
    </row>
    <row r="89" spans="1:6" s="12" customFormat="1" ht="12.75">
      <c r="A89" s="198">
        <v>71</v>
      </c>
      <c r="B89" s="199" t="s">
        <v>769</v>
      </c>
      <c r="C89" s="200" t="s">
        <v>774</v>
      </c>
      <c r="D89" s="200" t="s">
        <v>771</v>
      </c>
      <c r="E89" s="201">
        <v>40382</v>
      </c>
      <c r="F89" s="202">
        <v>1912.41</v>
      </c>
    </row>
    <row r="90" spans="1:6" s="12" customFormat="1" ht="12.75">
      <c r="A90" s="198">
        <v>72</v>
      </c>
      <c r="B90" s="199" t="s">
        <v>769</v>
      </c>
      <c r="C90" s="200" t="s">
        <v>775</v>
      </c>
      <c r="D90" s="200" t="s">
        <v>771</v>
      </c>
      <c r="E90" s="201">
        <v>40382</v>
      </c>
      <c r="F90" s="202">
        <v>1912.41</v>
      </c>
    </row>
    <row r="91" spans="1:6" s="12" customFormat="1" ht="12.75">
      <c r="A91" s="198">
        <v>73</v>
      </c>
      <c r="B91" s="199" t="s">
        <v>776</v>
      </c>
      <c r="C91" s="200" t="s">
        <v>777</v>
      </c>
      <c r="D91" s="200" t="s">
        <v>771</v>
      </c>
      <c r="E91" s="201">
        <v>40382</v>
      </c>
      <c r="F91" s="202">
        <v>1078.49</v>
      </c>
    </row>
    <row r="92" spans="1:6" s="12" customFormat="1" ht="12.75">
      <c r="A92" s="198">
        <v>74</v>
      </c>
      <c r="B92" s="199" t="s">
        <v>776</v>
      </c>
      <c r="C92" s="200" t="s">
        <v>778</v>
      </c>
      <c r="D92" s="200" t="s">
        <v>771</v>
      </c>
      <c r="E92" s="201">
        <v>40382</v>
      </c>
      <c r="F92" s="202">
        <v>1078.49</v>
      </c>
    </row>
    <row r="93" spans="1:6" s="12" customFormat="1" ht="12.75">
      <c r="A93" s="198">
        <v>75</v>
      </c>
      <c r="B93" s="199" t="s">
        <v>776</v>
      </c>
      <c r="C93" s="200" t="s">
        <v>779</v>
      </c>
      <c r="D93" s="200" t="s">
        <v>771</v>
      </c>
      <c r="E93" s="201">
        <v>40382</v>
      </c>
      <c r="F93" s="202">
        <v>1078.49</v>
      </c>
    </row>
    <row r="94" spans="1:6" s="12" customFormat="1" ht="12.75">
      <c r="A94" s="198">
        <v>76</v>
      </c>
      <c r="B94" s="199" t="s">
        <v>776</v>
      </c>
      <c r="C94" s="200" t="s">
        <v>780</v>
      </c>
      <c r="D94" s="200" t="s">
        <v>771</v>
      </c>
      <c r="E94" s="201">
        <v>40382</v>
      </c>
      <c r="F94" s="202">
        <v>1078.49</v>
      </c>
    </row>
    <row r="95" spans="1:6" s="12" customFormat="1" ht="12.75">
      <c r="A95" s="198">
        <v>77</v>
      </c>
      <c r="B95" s="199" t="s">
        <v>776</v>
      </c>
      <c r="C95" s="200" t="s">
        <v>781</v>
      </c>
      <c r="D95" s="200" t="s">
        <v>771</v>
      </c>
      <c r="E95" s="201">
        <v>40382</v>
      </c>
      <c r="F95" s="202">
        <v>1078.49</v>
      </c>
    </row>
    <row r="96" spans="1:6" s="12" customFormat="1" ht="12.75">
      <c r="A96" s="198">
        <v>78</v>
      </c>
      <c r="B96" s="199" t="s">
        <v>776</v>
      </c>
      <c r="C96" s="200" t="s">
        <v>782</v>
      </c>
      <c r="D96" s="200" t="s">
        <v>771</v>
      </c>
      <c r="E96" s="201">
        <v>40382</v>
      </c>
      <c r="F96" s="202">
        <v>1078.49</v>
      </c>
    </row>
    <row r="97" spans="1:6" s="12" customFormat="1" ht="12.75">
      <c r="A97" s="198">
        <v>79</v>
      </c>
      <c r="B97" s="199" t="s">
        <v>783</v>
      </c>
      <c r="C97" s="200" t="s">
        <v>784</v>
      </c>
      <c r="D97" s="200" t="s">
        <v>740</v>
      </c>
      <c r="E97" s="201">
        <v>40393</v>
      </c>
      <c r="F97" s="202">
        <v>6777.21</v>
      </c>
    </row>
    <row r="98" spans="1:6" s="12" customFormat="1" ht="12.75">
      <c r="A98" s="198">
        <v>80</v>
      </c>
      <c r="B98" s="199" t="s">
        <v>783</v>
      </c>
      <c r="C98" s="200" t="s">
        <v>785</v>
      </c>
      <c r="D98" s="200" t="s">
        <v>740</v>
      </c>
      <c r="E98" s="201">
        <v>40393</v>
      </c>
      <c r="F98" s="202">
        <v>6777.21</v>
      </c>
    </row>
    <row r="99" spans="1:6" s="12" customFormat="1" ht="12.75">
      <c r="A99" s="198">
        <v>81</v>
      </c>
      <c r="B99" s="199" t="s">
        <v>786</v>
      </c>
      <c r="C99" s="200" t="s">
        <v>787</v>
      </c>
      <c r="D99" s="200" t="s">
        <v>740</v>
      </c>
      <c r="E99" s="201">
        <v>40389</v>
      </c>
      <c r="F99" s="202">
        <v>12750</v>
      </c>
    </row>
    <row r="100" spans="1:6" s="12" customFormat="1" ht="12.75">
      <c r="A100" s="198">
        <v>82</v>
      </c>
      <c r="B100" s="199" t="s">
        <v>788</v>
      </c>
      <c r="C100" s="200" t="s">
        <v>789</v>
      </c>
      <c r="D100" s="200" t="s">
        <v>740</v>
      </c>
      <c r="E100" s="201">
        <v>40389</v>
      </c>
      <c r="F100" s="202">
        <v>10150</v>
      </c>
    </row>
    <row r="101" spans="1:6" s="12" customFormat="1" ht="12.75">
      <c r="A101" s="198">
        <v>83</v>
      </c>
      <c r="B101" s="199" t="s">
        <v>788</v>
      </c>
      <c r="C101" s="200" t="s">
        <v>790</v>
      </c>
      <c r="D101" s="200" t="s">
        <v>740</v>
      </c>
      <c r="E101" s="201">
        <v>40389</v>
      </c>
      <c r="F101" s="202">
        <v>10150</v>
      </c>
    </row>
    <row r="102" spans="1:6" s="12" customFormat="1" ht="12.75">
      <c r="A102" s="198">
        <v>84</v>
      </c>
      <c r="B102" s="199" t="s">
        <v>791</v>
      </c>
      <c r="C102" s="200" t="s">
        <v>792</v>
      </c>
      <c r="D102" s="200" t="s">
        <v>740</v>
      </c>
      <c r="E102" s="201">
        <v>40389</v>
      </c>
      <c r="F102" s="202">
        <v>12750</v>
      </c>
    </row>
    <row r="103" spans="1:6" s="12" customFormat="1" ht="12.75">
      <c r="A103" s="198">
        <v>85</v>
      </c>
      <c r="B103" s="199" t="s">
        <v>791</v>
      </c>
      <c r="C103" s="200" t="s">
        <v>793</v>
      </c>
      <c r="D103" s="200" t="s">
        <v>740</v>
      </c>
      <c r="E103" s="201">
        <v>40389</v>
      </c>
      <c r="F103" s="202">
        <v>12750</v>
      </c>
    </row>
    <row r="104" spans="1:6" s="12" customFormat="1" ht="12.75">
      <c r="A104" s="198">
        <v>86</v>
      </c>
      <c r="B104" s="199" t="s">
        <v>791</v>
      </c>
      <c r="C104" s="200" t="s">
        <v>794</v>
      </c>
      <c r="D104" s="200" t="s">
        <v>740</v>
      </c>
      <c r="E104" s="201">
        <v>40389</v>
      </c>
      <c r="F104" s="202">
        <v>12750</v>
      </c>
    </row>
    <row r="105" spans="1:6" s="12" customFormat="1" ht="12.75">
      <c r="A105" s="198">
        <v>87</v>
      </c>
      <c r="B105" s="199" t="s">
        <v>791</v>
      </c>
      <c r="C105" s="200" t="s">
        <v>795</v>
      </c>
      <c r="D105" s="200" t="s">
        <v>740</v>
      </c>
      <c r="E105" s="201">
        <v>40389</v>
      </c>
      <c r="F105" s="202">
        <v>12750</v>
      </c>
    </row>
    <row r="106" spans="1:6" s="12" customFormat="1" ht="12.75">
      <c r="A106" s="198">
        <v>88</v>
      </c>
      <c r="B106" s="199" t="s">
        <v>791</v>
      </c>
      <c r="C106" s="200" t="s">
        <v>796</v>
      </c>
      <c r="D106" s="200" t="s">
        <v>740</v>
      </c>
      <c r="E106" s="201">
        <v>40389</v>
      </c>
      <c r="F106" s="202">
        <v>12750</v>
      </c>
    </row>
    <row r="107" spans="1:6" s="12" customFormat="1" ht="12.75">
      <c r="A107" s="198">
        <v>89</v>
      </c>
      <c r="B107" s="199" t="s">
        <v>797</v>
      </c>
      <c r="C107" s="200" t="s">
        <v>798</v>
      </c>
      <c r="D107" s="200" t="s">
        <v>740</v>
      </c>
      <c r="E107" s="201">
        <v>40382</v>
      </c>
      <c r="F107" s="202">
        <v>1769</v>
      </c>
    </row>
    <row r="108" spans="1:6" s="12" customFormat="1" ht="12.75">
      <c r="A108" s="198">
        <v>90</v>
      </c>
      <c r="B108" s="199" t="s">
        <v>799</v>
      </c>
      <c r="C108" s="200" t="s">
        <v>800</v>
      </c>
      <c r="D108" s="200" t="s">
        <v>740</v>
      </c>
      <c r="E108" s="201">
        <v>40382</v>
      </c>
      <c r="F108" s="202">
        <v>417.03</v>
      </c>
    </row>
    <row r="109" spans="1:6" s="12" customFormat="1" ht="12.75">
      <c r="A109" s="198">
        <v>91</v>
      </c>
      <c r="B109" s="199" t="s">
        <v>801</v>
      </c>
      <c r="C109" s="200" t="s">
        <v>802</v>
      </c>
      <c r="D109" s="200" t="s">
        <v>740</v>
      </c>
      <c r="E109" s="201">
        <v>40382</v>
      </c>
      <c r="F109" s="202">
        <v>886.09</v>
      </c>
    </row>
    <row r="110" spans="1:6" s="12" customFormat="1" ht="12.75">
      <c r="A110" s="198">
        <v>92</v>
      </c>
      <c r="B110" s="199" t="s">
        <v>803</v>
      </c>
      <c r="C110" s="200" t="s">
        <v>804</v>
      </c>
      <c r="D110" s="200" t="s">
        <v>771</v>
      </c>
      <c r="E110" s="201">
        <v>40382</v>
      </c>
      <c r="F110" s="202">
        <v>2360.16</v>
      </c>
    </row>
    <row r="111" spans="1:6" s="12" customFormat="1" ht="12.75">
      <c r="A111" s="198">
        <v>93</v>
      </c>
      <c r="B111" s="199" t="s">
        <v>805</v>
      </c>
      <c r="C111" s="200" t="s">
        <v>806</v>
      </c>
      <c r="D111" s="200" t="s">
        <v>771</v>
      </c>
      <c r="E111" s="201">
        <v>40382</v>
      </c>
      <c r="F111" s="202">
        <v>2360.16</v>
      </c>
    </row>
    <row r="112" spans="1:6" s="12" customFormat="1" ht="12.75">
      <c r="A112" s="198">
        <v>94</v>
      </c>
      <c r="B112" s="199" t="s">
        <v>805</v>
      </c>
      <c r="C112" s="200" t="s">
        <v>807</v>
      </c>
      <c r="D112" s="200" t="s">
        <v>740</v>
      </c>
      <c r="E112" s="201">
        <v>40694</v>
      </c>
      <c r="F112" s="202">
        <v>3400</v>
      </c>
    </row>
    <row r="113" spans="1:6" s="12" customFormat="1" ht="12.75">
      <c r="A113" s="198">
        <v>95</v>
      </c>
      <c r="B113" s="199" t="s">
        <v>805</v>
      </c>
      <c r="C113" s="200" t="s">
        <v>808</v>
      </c>
      <c r="D113" s="200" t="s">
        <v>740</v>
      </c>
      <c r="E113" s="201">
        <v>40694</v>
      </c>
      <c r="F113" s="202">
        <v>3400</v>
      </c>
    </row>
    <row r="114" spans="1:6" s="12" customFormat="1" ht="12.75">
      <c r="A114" s="198">
        <v>96</v>
      </c>
      <c r="B114" s="199" t="s">
        <v>805</v>
      </c>
      <c r="C114" s="200" t="s">
        <v>809</v>
      </c>
      <c r="D114" s="200" t="s">
        <v>740</v>
      </c>
      <c r="E114" s="201">
        <v>40694</v>
      </c>
      <c r="F114" s="202">
        <v>3400</v>
      </c>
    </row>
    <row r="115" spans="1:6" s="12" customFormat="1" ht="12.75">
      <c r="A115" s="198">
        <v>97</v>
      </c>
      <c r="B115" s="199" t="s">
        <v>810</v>
      </c>
      <c r="C115" s="200" t="s">
        <v>811</v>
      </c>
      <c r="D115" s="200" t="s">
        <v>771</v>
      </c>
      <c r="E115" s="201">
        <v>40382</v>
      </c>
      <c r="F115" s="202">
        <v>2360.16</v>
      </c>
    </row>
    <row r="116" spans="1:6" s="12" customFormat="1" ht="12.75">
      <c r="A116" s="198">
        <v>98</v>
      </c>
      <c r="B116" s="199" t="s">
        <v>810</v>
      </c>
      <c r="C116" s="200" t="s">
        <v>812</v>
      </c>
      <c r="D116" s="200" t="s">
        <v>771</v>
      </c>
      <c r="E116" s="201">
        <v>40382</v>
      </c>
      <c r="F116" s="202">
        <v>2360.16</v>
      </c>
    </row>
    <row r="117" spans="1:6" s="12" customFormat="1" ht="12.75">
      <c r="A117" s="198">
        <v>99</v>
      </c>
      <c r="B117" s="199" t="s">
        <v>810</v>
      </c>
      <c r="C117" s="200" t="s">
        <v>813</v>
      </c>
      <c r="D117" s="200" t="s">
        <v>771</v>
      </c>
      <c r="E117" s="201">
        <v>40382</v>
      </c>
      <c r="F117" s="202">
        <v>2360.16</v>
      </c>
    </row>
    <row r="118" spans="1:6" s="12" customFormat="1" ht="12.75">
      <c r="A118" s="198">
        <v>100</v>
      </c>
      <c r="B118" s="199" t="s">
        <v>810</v>
      </c>
      <c r="C118" s="200" t="s">
        <v>814</v>
      </c>
      <c r="D118" s="200" t="s">
        <v>771</v>
      </c>
      <c r="E118" s="201">
        <v>40382</v>
      </c>
      <c r="F118" s="202">
        <v>2360.16</v>
      </c>
    </row>
    <row r="119" spans="1:6" s="12" customFormat="1" ht="12.75">
      <c r="A119" s="198">
        <v>101</v>
      </c>
      <c r="B119" s="199" t="s">
        <v>815</v>
      </c>
      <c r="C119" s="200" t="s">
        <v>816</v>
      </c>
      <c r="D119" s="200" t="s">
        <v>740</v>
      </c>
      <c r="E119" s="201">
        <v>40382</v>
      </c>
      <c r="F119" s="202">
        <v>4441.5</v>
      </c>
    </row>
    <row r="120" spans="1:6" s="12" customFormat="1" ht="12.75">
      <c r="A120" s="198">
        <v>102</v>
      </c>
      <c r="B120" s="199" t="s">
        <v>817</v>
      </c>
      <c r="C120" s="200" t="s">
        <v>818</v>
      </c>
      <c r="D120" s="200" t="s">
        <v>819</v>
      </c>
      <c r="E120" s="201">
        <v>40382</v>
      </c>
      <c r="F120" s="202">
        <v>5569.23</v>
      </c>
    </row>
    <row r="121" spans="1:6" s="12" customFormat="1" ht="12.75">
      <c r="A121" s="198">
        <v>103</v>
      </c>
      <c r="B121" s="199" t="s">
        <v>817</v>
      </c>
      <c r="C121" s="200" t="s">
        <v>820</v>
      </c>
      <c r="D121" s="200" t="s">
        <v>819</v>
      </c>
      <c r="E121" s="201">
        <v>40382</v>
      </c>
      <c r="F121" s="202">
        <v>3367</v>
      </c>
    </row>
    <row r="122" spans="1:6" s="12" customFormat="1" ht="12.75">
      <c r="A122" s="198">
        <v>104</v>
      </c>
      <c r="B122" s="199" t="s">
        <v>821</v>
      </c>
      <c r="C122" s="200" t="s">
        <v>822</v>
      </c>
      <c r="D122" s="200" t="s">
        <v>823</v>
      </c>
      <c r="E122" s="201">
        <v>40382</v>
      </c>
      <c r="F122" s="202">
        <v>8736.56</v>
      </c>
    </row>
    <row r="123" spans="1:6" s="12" customFormat="1" ht="12.75">
      <c r="A123" s="198">
        <v>105</v>
      </c>
      <c r="B123" s="199" t="s">
        <v>824</v>
      </c>
      <c r="C123" s="200" t="s">
        <v>825</v>
      </c>
      <c r="D123" s="200" t="s">
        <v>826</v>
      </c>
      <c r="E123" s="201">
        <v>40847</v>
      </c>
      <c r="F123" s="202">
        <v>2268.15</v>
      </c>
    </row>
    <row r="124" spans="1:6" s="12" customFormat="1" ht="13.5" thickBot="1">
      <c r="A124" s="198">
        <v>106</v>
      </c>
      <c r="B124" s="199" t="s">
        <v>827</v>
      </c>
      <c r="C124" s="200" t="s">
        <v>828</v>
      </c>
      <c r="D124" s="200" t="s">
        <v>826</v>
      </c>
      <c r="E124" s="201">
        <v>40382</v>
      </c>
      <c r="F124" s="247">
        <v>72517.93</v>
      </c>
    </row>
    <row r="125" spans="1:6" ht="13.5" thickBot="1">
      <c r="A125" s="216"/>
      <c r="B125" s="217"/>
      <c r="C125" s="304" t="s">
        <v>829</v>
      </c>
      <c r="D125" s="305"/>
      <c r="E125" s="305"/>
      <c r="F125" s="205">
        <f>SUM(F56:F124)</f>
        <v>2020706.8099999996</v>
      </c>
    </row>
    <row r="126" spans="1:6" s="12" customFormat="1" ht="12.75">
      <c r="A126" s="212"/>
      <c r="B126" s="213"/>
      <c r="C126" s="313"/>
      <c r="D126" s="314"/>
      <c r="E126" s="315"/>
      <c r="F126" s="214"/>
    </row>
    <row r="127" spans="1:6" ht="12.75">
      <c r="A127" s="206"/>
      <c r="B127" s="207"/>
      <c r="C127" s="208"/>
      <c r="D127" s="208"/>
      <c r="E127" s="209"/>
      <c r="F127" s="215"/>
    </row>
    <row r="128" spans="1:6" s="12" customFormat="1" ht="12.75">
      <c r="A128" s="219"/>
      <c r="B128" s="199" t="s">
        <v>830</v>
      </c>
      <c r="C128" s="200" t="s">
        <v>831</v>
      </c>
      <c r="D128" s="200" t="s">
        <v>832</v>
      </c>
      <c r="E128" s="201">
        <v>41341</v>
      </c>
      <c r="F128" s="202">
        <v>14800</v>
      </c>
    </row>
    <row r="129" spans="1:6" s="12" customFormat="1" ht="12.75">
      <c r="A129" s="219">
        <v>107</v>
      </c>
      <c r="B129" s="199" t="s">
        <v>833</v>
      </c>
      <c r="C129" s="200" t="s">
        <v>834</v>
      </c>
      <c r="D129" s="200" t="s">
        <v>832</v>
      </c>
      <c r="E129" s="201">
        <v>40382</v>
      </c>
      <c r="F129" s="202">
        <v>3834.71</v>
      </c>
    </row>
    <row r="130" spans="1:6" s="12" customFormat="1" ht="12.75">
      <c r="A130" s="219">
        <v>108</v>
      </c>
      <c r="B130" s="199" t="s">
        <v>835</v>
      </c>
      <c r="C130" s="200" t="s">
        <v>836</v>
      </c>
      <c r="D130" s="200" t="s">
        <v>832</v>
      </c>
      <c r="E130" s="201">
        <v>40382</v>
      </c>
      <c r="F130" s="202">
        <v>4786.1</v>
      </c>
    </row>
    <row r="131" spans="1:6" s="12" customFormat="1" ht="12.75">
      <c r="A131" s="219">
        <v>109</v>
      </c>
      <c r="B131" s="199" t="s">
        <v>837</v>
      </c>
      <c r="C131" s="200" t="s">
        <v>838</v>
      </c>
      <c r="D131" s="200" t="s">
        <v>839</v>
      </c>
      <c r="E131" s="201">
        <v>40382</v>
      </c>
      <c r="F131" s="202">
        <v>3100.4</v>
      </c>
    </row>
    <row r="132" spans="1:6" s="12" customFormat="1" ht="12.75">
      <c r="A132" s="219">
        <v>110</v>
      </c>
      <c r="B132" s="199" t="s">
        <v>840</v>
      </c>
      <c r="C132" s="200" t="s">
        <v>841</v>
      </c>
      <c r="D132" s="200" t="s">
        <v>842</v>
      </c>
      <c r="E132" s="201">
        <v>40382</v>
      </c>
      <c r="F132" s="202">
        <v>331.52</v>
      </c>
    </row>
    <row r="133" spans="1:6" s="12" customFormat="1" ht="12.75">
      <c r="A133" s="219">
        <v>111</v>
      </c>
      <c r="B133" s="199" t="s">
        <v>843</v>
      </c>
      <c r="C133" s="200" t="s">
        <v>844</v>
      </c>
      <c r="D133" s="200" t="s">
        <v>842</v>
      </c>
      <c r="E133" s="201">
        <v>40382</v>
      </c>
      <c r="F133" s="202">
        <v>206.4</v>
      </c>
    </row>
    <row r="134" spans="1:6" s="12" customFormat="1" ht="12.75">
      <c r="A134" s="219">
        <v>112</v>
      </c>
      <c r="B134" s="199" t="s">
        <v>845</v>
      </c>
      <c r="C134" s="200" t="s">
        <v>846</v>
      </c>
      <c r="D134" s="200" t="s">
        <v>839</v>
      </c>
      <c r="E134" s="201">
        <v>40847</v>
      </c>
      <c r="F134" s="202">
        <v>2768.26</v>
      </c>
    </row>
    <row r="135" spans="1:6" s="12" customFormat="1" ht="12.75">
      <c r="A135" s="219"/>
      <c r="B135" s="199" t="s">
        <v>177</v>
      </c>
      <c r="C135" s="200" t="s">
        <v>847</v>
      </c>
      <c r="D135" s="200" t="s">
        <v>842</v>
      </c>
      <c r="E135" s="201">
        <v>39801</v>
      </c>
      <c r="F135" s="202">
        <v>5812.28</v>
      </c>
    </row>
    <row r="136" spans="1:6" s="12" customFormat="1" ht="12.75">
      <c r="A136" s="219">
        <v>113</v>
      </c>
      <c r="B136" s="199" t="s">
        <v>848</v>
      </c>
      <c r="C136" s="200" t="s">
        <v>849</v>
      </c>
      <c r="D136" s="200" t="s">
        <v>832</v>
      </c>
      <c r="E136" s="201">
        <v>40968</v>
      </c>
      <c r="F136" s="202">
        <v>3390</v>
      </c>
    </row>
    <row r="137" spans="1:6" s="12" customFormat="1" ht="12.75">
      <c r="A137" s="219">
        <v>114</v>
      </c>
      <c r="B137" s="199" t="s">
        <v>850</v>
      </c>
      <c r="C137" s="200" t="s">
        <v>851</v>
      </c>
      <c r="D137" s="200" t="s">
        <v>832</v>
      </c>
      <c r="E137" s="201">
        <v>40968</v>
      </c>
      <c r="F137" s="202">
        <v>2245</v>
      </c>
    </row>
    <row r="138" spans="1:6" s="12" customFormat="1" ht="12.75">
      <c r="A138" s="219">
        <v>115</v>
      </c>
      <c r="B138" s="199" t="s">
        <v>852</v>
      </c>
      <c r="C138" s="200" t="s">
        <v>853</v>
      </c>
      <c r="D138" s="200" t="s">
        <v>854</v>
      </c>
      <c r="E138" s="201">
        <v>40382</v>
      </c>
      <c r="F138" s="202">
        <v>19725.15</v>
      </c>
    </row>
    <row r="139" spans="1:6" s="12" customFormat="1" ht="12.75">
      <c r="A139" s="219">
        <v>116</v>
      </c>
      <c r="B139" s="199" t="s">
        <v>855</v>
      </c>
      <c r="C139" s="200" t="s">
        <v>856</v>
      </c>
      <c r="D139" s="200" t="s">
        <v>857</v>
      </c>
      <c r="E139" s="201">
        <v>40382</v>
      </c>
      <c r="F139" s="202">
        <v>3213.88</v>
      </c>
    </row>
    <row r="140" spans="1:6" s="12" customFormat="1" ht="12.75">
      <c r="A140" s="219">
        <v>117</v>
      </c>
      <c r="B140" s="199" t="s">
        <v>858</v>
      </c>
      <c r="C140" s="200" t="s">
        <v>859</v>
      </c>
      <c r="D140" s="200" t="s">
        <v>832</v>
      </c>
      <c r="E140" s="201">
        <v>40968</v>
      </c>
      <c r="F140" s="202">
        <v>1800</v>
      </c>
    </row>
    <row r="141" spans="1:6" s="12" customFormat="1" ht="12.75">
      <c r="A141" s="219">
        <v>118</v>
      </c>
      <c r="B141" s="199" t="s">
        <v>860</v>
      </c>
      <c r="C141" s="200" t="s">
        <v>861</v>
      </c>
      <c r="D141" s="200" t="s">
        <v>862</v>
      </c>
      <c r="E141" s="201">
        <v>41243</v>
      </c>
      <c r="F141" s="202">
        <v>7951.8</v>
      </c>
    </row>
    <row r="142" spans="1:6" s="12" customFormat="1" ht="12.75">
      <c r="A142" s="219">
        <v>119</v>
      </c>
      <c r="B142" s="199" t="s">
        <v>863</v>
      </c>
      <c r="C142" s="200" t="s">
        <v>864</v>
      </c>
      <c r="D142" s="200" t="s">
        <v>832</v>
      </c>
      <c r="E142" s="201">
        <v>41182</v>
      </c>
      <c r="F142" s="202">
        <v>1148.04</v>
      </c>
    </row>
    <row r="143" spans="1:6" s="12" customFormat="1" ht="12.75">
      <c r="A143" s="220">
        <v>120</v>
      </c>
      <c r="B143" s="221" t="s">
        <v>863</v>
      </c>
      <c r="C143" s="222" t="s">
        <v>865</v>
      </c>
      <c r="D143" s="222" t="s">
        <v>832</v>
      </c>
      <c r="E143" s="223">
        <v>41213</v>
      </c>
      <c r="F143" s="247">
        <v>1148.04</v>
      </c>
    </row>
    <row r="144" spans="1:6" s="12" customFormat="1" ht="12.75">
      <c r="A144" s="219"/>
      <c r="B144" s="199" t="s">
        <v>866</v>
      </c>
      <c r="C144" s="200" t="s">
        <v>867</v>
      </c>
      <c r="D144" s="200" t="s">
        <v>839</v>
      </c>
      <c r="E144" s="201">
        <v>41311</v>
      </c>
      <c r="F144" s="202">
        <v>2262</v>
      </c>
    </row>
    <row r="145" spans="1:6" s="12" customFormat="1" ht="13.5" thickBot="1">
      <c r="A145" s="248"/>
      <c r="B145" s="248"/>
      <c r="C145" s="304" t="s">
        <v>868</v>
      </c>
      <c r="D145" s="305"/>
      <c r="E145" s="305"/>
      <c r="F145" s="249">
        <f>SUM(F128:F144)</f>
        <v>78523.57999999999</v>
      </c>
    </row>
    <row r="146" spans="1:6" s="12" customFormat="1" ht="12.75">
      <c r="A146" s="250"/>
      <c r="B146" s="250"/>
      <c r="C146" s="313"/>
      <c r="D146" s="314"/>
      <c r="E146" s="315"/>
      <c r="F146" s="250"/>
    </row>
    <row r="147" spans="1:6" ht="12.75">
      <c r="A147" s="224"/>
      <c r="B147" s="224"/>
      <c r="C147" s="225"/>
      <c r="D147" s="225"/>
      <c r="E147" s="225"/>
      <c r="F147" s="226"/>
    </row>
    <row r="148" spans="1:6" ht="12.75">
      <c r="A148" s="224"/>
      <c r="B148" s="224"/>
      <c r="C148" s="225"/>
      <c r="D148" s="225"/>
      <c r="E148" s="225"/>
      <c r="F148" s="224"/>
    </row>
    <row r="149" spans="1:6" ht="12.75">
      <c r="A149" s="224"/>
      <c r="B149" s="224"/>
      <c r="C149" s="225"/>
      <c r="D149" s="225"/>
      <c r="E149" s="225" t="s">
        <v>869</v>
      </c>
      <c r="F149" s="227">
        <f>F12+F21+F54+F125+F145</f>
        <v>3047856.67</v>
      </c>
    </row>
    <row r="150" spans="1:6" ht="12.75">
      <c r="A150" s="224"/>
      <c r="B150" s="224"/>
      <c r="C150" s="225"/>
      <c r="D150" s="225"/>
      <c r="E150" s="225"/>
      <c r="F150" s="224"/>
    </row>
    <row r="151" spans="1:6" ht="12.75">
      <c r="A151" s="224"/>
      <c r="B151" s="224"/>
      <c r="C151" s="225"/>
      <c r="D151" s="225"/>
      <c r="E151" s="225"/>
      <c r="F151" s="224"/>
    </row>
    <row r="152" spans="3:6" ht="12.75">
      <c r="C152" s="40"/>
      <c r="D152" s="40"/>
      <c r="E152" s="40"/>
      <c r="F152"/>
    </row>
    <row r="153" spans="2:6" ht="12.75">
      <c r="B153" s="228"/>
      <c r="C153" s="228"/>
      <c r="D153" s="228"/>
      <c r="E153" s="312"/>
      <c r="F153" s="312"/>
    </row>
    <row r="154" spans="2:6" ht="12.75">
      <c r="B154" s="229"/>
      <c r="C154" s="229"/>
      <c r="D154" s="229"/>
      <c r="F154"/>
    </row>
    <row r="155" spans="3:6" ht="12.75">
      <c r="C155" s="40"/>
      <c r="D155" s="40"/>
      <c r="E155" s="40"/>
      <c r="F155"/>
    </row>
    <row r="156" spans="3:6" ht="12.75">
      <c r="C156" s="40"/>
      <c r="D156" s="40"/>
      <c r="E156" s="40"/>
      <c r="F156"/>
    </row>
    <row r="157" spans="3:6" ht="12.75">
      <c r="C157" s="40"/>
      <c r="D157" s="40"/>
      <c r="E157" s="40"/>
      <c r="F157"/>
    </row>
    <row r="158" spans="3:6" ht="12.75">
      <c r="C158" s="40"/>
      <c r="D158" s="40"/>
      <c r="E158" s="40"/>
      <c r="F158"/>
    </row>
    <row r="159" spans="3:6" ht="12.75">
      <c r="C159" s="40"/>
      <c r="D159" s="40"/>
      <c r="E159" s="40"/>
      <c r="F159"/>
    </row>
    <row r="160" spans="3:6" ht="12.75">
      <c r="C160" s="40"/>
      <c r="D160" s="40"/>
      <c r="E160" s="40"/>
      <c r="F160"/>
    </row>
    <row r="161" spans="3:6" ht="12.75">
      <c r="C161" s="40"/>
      <c r="D161" s="40"/>
      <c r="E161" s="40"/>
      <c r="F161"/>
    </row>
    <row r="162" spans="3:6" ht="12.75">
      <c r="C162" s="40"/>
      <c r="D162" s="40"/>
      <c r="E162" s="40"/>
      <c r="F162"/>
    </row>
    <row r="163" spans="3:6" ht="12.75">
      <c r="C163" s="40"/>
      <c r="D163" s="40"/>
      <c r="E163" s="40"/>
      <c r="F163"/>
    </row>
    <row r="164" spans="3:6" ht="12.75">
      <c r="C164" s="40"/>
      <c r="D164" s="40"/>
      <c r="E164" s="40"/>
      <c r="F164"/>
    </row>
    <row r="165" spans="3:6" ht="12.75">
      <c r="C165" s="40"/>
      <c r="D165" s="40"/>
      <c r="E165" s="40"/>
      <c r="F165"/>
    </row>
    <row r="166" spans="3:6" ht="12.75">
      <c r="C166" s="40"/>
      <c r="D166" s="40"/>
      <c r="E166" s="40"/>
      <c r="F166"/>
    </row>
    <row r="167" spans="3:6" ht="12.75">
      <c r="C167" s="40"/>
      <c r="D167" s="40"/>
      <c r="E167" s="40"/>
      <c r="F167"/>
    </row>
    <row r="168" spans="3:6" ht="12.75">
      <c r="C168" s="40"/>
      <c r="D168" s="40"/>
      <c r="E168" s="40"/>
      <c r="F168"/>
    </row>
    <row r="169" spans="3:6" ht="12.75">
      <c r="C169" s="40"/>
      <c r="D169" s="40"/>
      <c r="E169" s="40"/>
      <c r="F169"/>
    </row>
    <row r="170" spans="3:6" ht="12.75">
      <c r="C170" s="40"/>
      <c r="D170" s="40"/>
      <c r="E170" s="40"/>
      <c r="F170"/>
    </row>
    <row r="171" spans="3:6" ht="12.75">
      <c r="C171" s="40"/>
      <c r="D171" s="40"/>
      <c r="E171" s="40"/>
      <c r="F171"/>
    </row>
    <row r="172" spans="3:6" ht="12.75">
      <c r="C172" s="40"/>
      <c r="D172" s="40"/>
      <c r="E172" s="40"/>
      <c r="F172"/>
    </row>
    <row r="173" spans="3:6" ht="12.75">
      <c r="C173" s="40"/>
      <c r="D173" s="40"/>
      <c r="E173" s="40"/>
      <c r="F173"/>
    </row>
    <row r="174" spans="3:6" ht="12.75">
      <c r="C174" s="40"/>
      <c r="D174" s="40"/>
      <c r="E174" s="40"/>
      <c r="F174"/>
    </row>
    <row r="175" spans="3:6" ht="12.75">
      <c r="C175" s="40"/>
      <c r="D175" s="40"/>
      <c r="E175" s="40"/>
      <c r="F175"/>
    </row>
    <row r="176" spans="3:6" ht="12.75">
      <c r="C176" s="40"/>
      <c r="D176" s="40"/>
      <c r="E176" s="40"/>
      <c r="F176"/>
    </row>
    <row r="177" spans="3:6" ht="12.75">
      <c r="C177" s="40"/>
      <c r="D177" s="40"/>
      <c r="E177" s="40"/>
      <c r="F177"/>
    </row>
    <row r="178" spans="3:6" ht="12.75">
      <c r="C178" s="40"/>
      <c r="D178" s="40"/>
      <c r="E178" s="40"/>
      <c r="F178"/>
    </row>
    <row r="179" spans="3:6" ht="12.75">
      <c r="C179" s="40"/>
      <c r="D179" s="40"/>
      <c r="E179" s="40"/>
      <c r="F179"/>
    </row>
    <row r="180" spans="3:6" ht="12.75">
      <c r="C180" s="40"/>
      <c r="D180" s="40"/>
      <c r="E180" s="40"/>
      <c r="F180"/>
    </row>
    <row r="181" spans="3:6" ht="12.75">
      <c r="C181" s="40"/>
      <c r="D181" s="40"/>
      <c r="E181" s="40"/>
      <c r="F181"/>
    </row>
    <row r="182" spans="3:6" ht="12.75">
      <c r="C182" s="40"/>
      <c r="D182" s="40"/>
      <c r="E182" s="40"/>
      <c r="F182"/>
    </row>
    <row r="183" spans="3:6" ht="12.75">
      <c r="C183" s="40"/>
      <c r="D183" s="40"/>
      <c r="E183" s="40"/>
      <c r="F183"/>
    </row>
    <row r="184" spans="3:6" ht="12.75">
      <c r="C184" s="40"/>
      <c r="D184" s="40"/>
      <c r="E184" s="40"/>
      <c r="F184"/>
    </row>
    <row r="185" spans="3:6" ht="12.75">
      <c r="C185" s="40"/>
      <c r="D185" s="40"/>
      <c r="E185" s="40"/>
      <c r="F185"/>
    </row>
    <row r="186" spans="3:6" ht="12.75">
      <c r="C186" s="40"/>
      <c r="D186" s="40"/>
      <c r="E186" s="40"/>
      <c r="F186"/>
    </row>
    <row r="187" spans="3:6" ht="12.75">
      <c r="C187" s="40"/>
      <c r="D187" s="40"/>
      <c r="E187" s="40"/>
      <c r="F187"/>
    </row>
    <row r="188" spans="3:6" ht="12.75">
      <c r="C188" s="40"/>
      <c r="D188" s="40"/>
      <c r="E188" s="40"/>
      <c r="F188"/>
    </row>
    <row r="189" spans="3:6" ht="12.75">
      <c r="C189" s="40"/>
      <c r="D189" s="40"/>
      <c r="E189" s="40"/>
      <c r="F189"/>
    </row>
    <row r="190" spans="3:6" ht="12.75">
      <c r="C190" s="40"/>
      <c r="D190" s="40"/>
      <c r="E190" s="40"/>
      <c r="F190"/>
    </row>
    <row r="191" spans="3:6" ht="12.75">
      <c r="C191" s="40"/>
      <c r="D191" s="40"/>
      <c r="E191" s="40"/>
      <c r="F191"/>
    </row>
    <row r="192" spans="3:6" ht="12.75">
      <c r="C192" s="40"/>
      <c r="D192" s="40"/>
      <c r="E192" s="40"/>
      <c r="F192"/>
    </row>
    <row r="193" spans="3:6" ht="12.75">
      <c r="C193" s="40"/>
      <c r="D193" s="40"/>
      <c r="E193" s="40"/>
      <c r="F193"/>
    </row>
    <row r="194" spans="3:6" ht="12.75">
      <c r="C194" s="40"/>
      <c r="D194" s="40"/>
      <c r="E194" s="40"/>
      <c r="F194"/>
    </row>
    <row r="195" spans="3:6" ht="12.75">
      <c r="C195" s="40"/>
      <c r="D195" s="40"/>
      <c r="E195" s="40"/>
      <c r="F195"/>
    </row>
    <row r="196" spans="3:6" ht="12.75">
      <c r="C196" s="40"/>
      <c r="D196" s="40"/>
      <c r="E196" s="40"/>
      <c r="F196"/>
    </row>
    <row r="197" spans="3:6" ht="12.75">
      <c r="C197" s="40"/>
      <c r="D197" s="40"/>
      <c r="E197" s="40"/>
      <c r="F197"/>
    </row>
    <row r="198" spans="3:6" ht="12.75">
      <c r="C198" s="40"/>
      <c r="D198" s="40"/>
      <c r="E198" s="40"/>
      <c r="F198"/>
    </row>
    <row r="199" spans="3:6" ht="12.75">
      <c r="C199" s="40"/>
      <c r="D199" s="40"/>
      <c r="E199" s="40"/>
      <c r="F199"/>
    </row>
    <row r="200" spans="3:6" ht="12.75">
      <c r="C200" s="40"/>
      <c r="D200" s="40"/>
      <c r="E200" s="40"/>
      <c r="F200"/>
    </row>
    <row r="201" spans="3:6" ht="12.75">
      <c r="C201" s="40"/>
      <c r="D201" s="40"/>
      <c r="E201" s="40"/>
      <c r="F201"/>
    </row>
    <row r="202" spans="3:6" ht="12.75">
      <c r="C202" s="40"/>
      <c r="D202" s="40"/>
      <c r="E202" s="40"/>
      <c r="F202"/>
    </row>
    <row r="203" spans="3:6" ht="12.75">
      <c r="C203" s="40"/>
      <c r="D203" s="40"/>
      <c r="E203" s="40"/>
      <c r="F203"/>
    </row>
    <row r="204" spans="3:6" ht="12.75">
      <c r="C204" s="40"/>
      <c r="D204" s="40"/>
      <c r="E204" s="40"/>
      <c r="F204"/>
    </row>
    <row r="205" spans="3:6" ht="12.75">
      <c r="C205" s="40"/>
      <c r="D205" s="40"/>
      <c r="E205" s="40"/>
      <c r="F205"/>
    </row>
    <row r="206" spans="3:6" ht="12.75">
      <c r="C206" s="40"/>
      <c r="D206" s="40"/>
      <c r="E206" s="40"/>
      <c r="F206"/>
    </row>
    <row r="207" spans="3:6" ht="12.75">
      <c r="C207" s="40"/>
      <c r="D207" s="40"/>
      <c r="E207" s="40"/>
      <c r="F207"/>
    </row>
    <row r="208" spans="3:6" ht="12.75">
      <c r="C208" s="40"/>
      <c r="D208" s="40"/>
      <c r="E208" s="40"/>
      <c r="F208"/>
    </row>
    <row r="209" spans="3:6" ht="12.75">
      <c r="C209" s="40"/>
      <c r="D209" s="40"/>
      <c r="E209" s="40"/>
      <c r="F209"/>
    </row>
    <row r="210" spans="3:6" ht="12.75">
      <c r="C210" s="40"/>
      <c r="D210" s="40"/>
      <c r="E210" s="40"/>
      <c r="F210"/>
    </row>
    <row r="211" spans="3:6" ht="12.75">
      <c r="C211" s="40"/>
      <c r="D211" s="40"/>
      <c r="E211" s="40"/>
      <c r="F211"/>
    </row>
    <row r="212" spans="3:6" ht="12.75">
      <c r="C212" s="40"/>
      <c r="D212" s="40"/>
      <c r="E212" s="40"/>
      <c r="F212"/>
    </row>
    <row r="213" spans="3:6" ht="12.75">
      <c r="C213" s="40"/>
      <c r="D213" s="40"/>
      <c r="E213" s="40"/>
      <c r="F213"/>
    </row>
    <row r="214" spans="3:6" ht="12.75">
      <c r="C214" s="40"/>
      <c r="D214" s="40"/>
      <c r="E214" s="40"/>
      <c r="F214"/>
    </row>
    <row r="215" spans="3:6" ht="12.75">
      <c r="C215" s="40"/>
      <c r="D215" s="40"/>
      <c r="E215" s="40"/>
      <c r="F215"/>
    </row>
    <row r="216" spans="3:6" ht="12.75">
      <c r="C216" s="40"/>
      <c r="D216" s="40"/>
      <c r="E216" s="40"/>
      <c r="F216"/>
    </row>
    <row r="217" spans="3:6" ht="12.75">
      <c r="C217" s="40"/>
      <c r="D217" s="40"/>
      <c r="E217" s="40"/>
      <c r="F217"/>
    </row>
    <row r="218" spans="3:6" ht="12.75">
      <c r="C218" s="40"/>
      <c r="D218" s="40"/>
      <c r="E218" s="40"/>
      <c r="F218"/>
    </row>
    <row r="219" spans="3:6" ht="12.75">
      <c r="C219" s="40"/>
      <c r="D219" s="40"/>
      <c r="E219" s="40"/>
      <c r="F219"/>
    </row>
    <row r="220" spans="3:6" ht="12.75">
      <c r="C220" s="40"/>
      <c r="D220" s="40"/>
      <c r="E220" s="40"/>
      <c r="F220"/>
    </row>
    <row r="221" spans="3:6" ht="12.75">
      <c r="C221" s="40"/>
      <c r="D221" s="40"/>
      <c r="E221" s="40"/>
      <c r="F221"/>
    </row>
    <row r="222" spans="3:6" ht="12.75">
      <c r="C222" s="40"/>
      <c r="D222" s="40"/>
      <c r="E222" s="40"/>
      <c r="F222"/>
    </row>
    <row r="223" spans="3:6" ht="12.75">
      <c r="C223" s="40"/>
      <c r="D223" s="40"/>
      <c r="E223" s="40"/>
      <c r="F223"/>
    </row>
    <row r="224" spans="3:6" ht="12.75">
      <c r="C224" s="40"/>
      <c r="D224" s="40"/>
      <c r="E224" s="40"/>
      <c r="F224"/>
    </row>
    <row r="225" spans="3:6" ht="12.75">
      <c r="C225" s="40"/>
      <c r="D225" s="40"/>
      <c r="E225" s="40"/>
      <c r="F225"/>
    </row>
    <row r="226" spans="3:6" ht="12.75">
      <c r="C226" s="40"/>
      <c r="D226" s="40"/>
      <c r="E226" s="40"/>
      <c r="F226"/>
    </row>
    <row r="227" spans="3:6" ht="12.75">
      <c r="C227" s="40"/>
      <c r="D227" s="40"/>
      <c r="E227" s="40"/>
      <c r="F227"/>
    </row>
    <row r="228" spans="3:6" ht="12.75">
      <c r="C228" s="40"/>
      <c r="D228" s="40"/>
      <c r="E228" s="40"/>
      <c r="F228"/>
    </row>
    <row r="229" spans="3:6" ht="12.75">
      <c r="C229" s="40"/>
      <c r="D229" s="40"/>
      <c r="E229" s="40"/>
      <c r="F229"/>
    </row>
    <row r="230" spans="3:6" ht="12.75">
      <c r="C230" s="40"/>
      <c r="D230" s="40"/>
      <c r="E230" s="40"/>
      <c r="F230"/>
    </row>
    <row r="231" spans="3:6" ht="12.75">
      <c r="C231" s="40"/>
      <c r="D231" s="40"/>
      <c r="E231" s="40"/>
      <c r="F231"/>
    </row>
    <row r="232" spans="3:6" ht="12.75">
      <c r="C232" s="40"/>
      <c r="D232" s="40"/>
      <c r="E232" s="40"/>
      <c r="F232"/>
    </row>
    <row r="233" spans="3:6" ht="12.75">
      <c r="C233" s="40"/>
      <c r="D233" s="40"/>
      <c r="E233" s="40"/>
      <c r="F233"/>
    </row>
    <row r="234" spans="3:6" ht="12.75">
      <c r="C234" s="40"/>
      <c r="D234" s="40"/>
      <c r="E234" s="40"/>
      <c r="F234"/>
    </row>
    <row r="235" spans="3:6" ht="12.75">
      <c r="C235" s="40"/>
      <c r="D235" s="40"/>
      <c r="E235" s="40"/>
      <c r="F235"/>
    </row>
    <row r="236" spans="3:6" ht="12.75">
      <c r="C236" s="40"/>
      <c r="D236" s="40"/>
      <c r="E236" s="40"/>
      <c r="F236"/>
    </row>
    <row r="237" spans="3:6" ht="12.75">
      <c r="C237" s="40"/>
      <c r="D237" s="40"/>
      <c r="E237" s="40"/>
      <c r="F237"/>
    </row>
    <row r="238" spans="3:6" ht="12.75">
      <c r="C238" s="40"/>
      <c r="D238" s="40"/>
      <c r="E238" s="40"/>
      <c r="F238"/>
    </row>
    <row r="239" spans="3:6" ht="12.75">
      <c r="C239" s="40"/>
      <c r="D239" s="40"/>
      <c r="E239" s="40"/>
      <c r="F239"/>
    </row>
    <row r="240" spans="3:6" ht="12.75">
      <c r="C240" s="40"/>
      <c r="D240" s="40"/>
      <c r="E240" s="40"/>
      <c r="F240"/>
    </row>
    <row r="241" spans="3:6" ht="12.75">
      <c r="C241" s="40"/>
      <c r="D241" s="40"/>
      <c r="E241" s="40"/>
      <c r="F241"/>
    </row>
    <row r="242" spans="3:6" ht="12.75">
      <c r="C242" s="40"/>
      <c r="D242" s="40"/>
      <c r="E242" s="40"/>
      <c r="F242"/>
    </row>
    <row r="243" spans="3:6" ht="12.75">
      <c r="C243" s="40"/>
      <c r="D243" s="40"/>
      <c r="E243" s="40"/>
      <c r="F243"/>
    </row>
    <row r="244" spans="3:6" ht="12.75">
      <c r="C244" s="40"/>
      <c r="D244" s="40"/>
      <c r="E244" s="40"/>
      <c r="F244"/>
    </row>
    <row r="245" spans="3:6" ht="12.75">
      <c r="C245" s="40"/>
      <c r="D245" s="40"/>
      <c r="E245" s="40"/>
      <c r="F245"/>
    </row>
    <row r="246" spans="3:6" ht="12.75">
      <c r="C246" s="40"/>
      <c r="D246" s="40"/>
      <c r="E246" s="40"/>
      <c r="F246"/>
    </row>
    <row r="247" spans="3:6" ht="12.75">
      <c r="C247" s="40"/>
      <c r="D247" s="40"/>
      <c r="E247" s="40"/>
      <c r="F247"/>
    </row>
    <row r="248" spans="3:6" ht="12.75">
      <c r="C248" s="40"/>
      <c r="D248" s="40"/>
      <c r="E248" s="40"/>
      <c r="F248"/>
    </row>
    <row r="249" spans="3:6" ht="12.75">
      <c r="C249" s="40"/>
      <c r="D249" s="40"/>
      <c r="E249" s="40"/>
      <c r="F249"/>
    </row>
    <row r="250" spans="3:6" ht="12.75">
      <c r="C250" s="40"/>
      <c r="D250" s="40"/>
      <c r="E250" s="40"/>
      <c r="F250"/>
    </row>
    <row r="251" spans="3:6" ht="12.75">
      <c r="C251" s="40"/>
      <c r="D251" s="40"/>
      <c r="E251" s="40"/>
      <c r="F251"/>
    </row>
    <row r="252" spans="3:6" ht="12.75">
      <c r="C252" s="40"/>
      <c r="D252" s="40"/>
      <c r="E252" s="40"/>
      <c r="F252"/>
    </row>
    <row r="253" spans="3:6" ht="12.75">
      <c r="C253" s="40"/>
      <c r="D253" s="40"/>
      <c r="E253" s="40"/>
      <c r="F253"/>
    </row>
    <row r="254" spans="3:6" ht="12.75">
      <c r="C254" s="40"/>
      <c r="D254" s="40"/>
      <c r="E254" s="40"/>
      <c r="F254"/>
    </row>
    <row r="255" spans="3:6" ht="12.75">
      <c r="C255" s="40"/>
      <c r="D255" s="40"/>
      <c r="E255" s="40"/>
      <c r="F255"/>
    </row>
    <row r="256" ht="12.75">
      <c r="F256"/>
    </row>
    <row r="257" ht="12.75">
      <c r="F257"/>
    </row>
    <row r="258" ht="12.75">
      <c r="F258"/>
    </row>
    <row r="259" ht="12.75">
      <c r="F259"/>
    </row>
    <row r="260" ht="12.75">
      <c r="F260"/>
    </row>
    <row r="261" ht="12.75">
      <c r="F261"/>
    </row>
    <row r="262" ht="12.75">
      <c r="F262"/>
    </row>
    <row r="263" ht="12.75">
      <c r="F263"/>
    </row>
    <row r="264" ht="12.75">
      <c r="F264"/>
    </row>
    <row r="265" ht="12.75">
      <c r="F265"/>
    </row>
    <row r="266" ht="12.75">
      <c r="F266"/>
    </row>
    <row r="267" ht="12.75">
      <c r="F267"/>
    </row>
    <row r="268" ht="12.75">
      <c r="F268"/>
    </row>
    <row r="269" ht="12.75">
      <c r="F269"/>
    </row>
    <row r="270" ht="12.75">
      <c r="F270"/>
    </row>
    <row r="271" ht="12.75">
      <c r="F271"/>
    </row>
    <row r="272" ht="12.75">
      <c r="F272"/>
    </row>
    <row r="273" ht="12.75">
      <c r="F273"/>
    </row>
    <row r="274" ht="12.75">
      <c r="F274"/>
    </row>
    <row r="275" ht="12.75">
      <c r="F275"/>
    </row>
    <row r="276" ht="12.75">
      <c r="F276"/>
    </row>
    <row r="277" ht="12.75">
      <c r="F277"/>
    </row>
    <row r="278" ht="12.75">
      <c r="F278"/>
    </row>
    <row r="279" ht="12.75">
      <c r="F279"/>
    </row>
    <row r="280" ht="12.75">
      <c r="F280"/>
    </row>
    <row r="281" ht="12.75">
      <c r="F281"/>
    </row>
    <row r="282" ht="12.75">
      <c r="F282"/>
    </row>
    <row r="283" ht="12.75">
      <c r="F283"/>
    </row>
    <row r="284" ht="12.75">
      <c r="F284"/>
    </row>
    <row r="285" ht="12.75">
      <c r="F285"/>
    </row>
    <row r="286" ht="12.75">
      <c r="F286"/>
    </row>
    <row r="287" ht="12.75">
      <c r="F287"/>
    </row>
    <row r="288" ht="12.75">
      <c r="F288"/>
    </row>
    <row r="289" ht="12.75">
      <c r="F289"/>
    </row>
    <row r="290" ht="12.75">
      <c r="F290"/>
    </row>
    <row r="291" ht="12.75">
      <c r="F291"/>
    </row>
    <row r="292" ht="12.75">
      <c r="F292"/>
    </row>
  </sheetData>
  <sheetProtection/>
  <mergeCells count="13">
    <mergeCell ref="E153:F153"/>
    <mergeCell ref="C22:E22"/>
    <mergeCell ref="C54:E54"/>
    <mergeCell ref="C125:E125"/>
    <mergeCell ref="C126:E126"/>
    <mergeCell ref="C145:E145"/>
    <mergeCell ref="C146:E146"/>
    <mergeCell ref="C21:E21"/>
    <mergeCell ref="A2:C2"/>
    <mergeCell ref="D2:F2"/>
    <mergeCell ref="E3:F3"/>
    <mergeCell ref="D5:F5"/>
    <mergeCell ref="C12:E12"/>
  </mergeCells>
  <printOptions/>
  <pageMargins left="0.5118110236220472" right="0.5511811023622047" top="0.7480314960629921" bottom="0.6692913385826772" header="0.5118110236220472" footer="0.3937007874015748"/>
  <pageSetup horizontalDpi="600" verticalDpi="600" orientation="portrait" paperSize="9" scale="74" r:id="rId1"/>
  <headerFooter alignWithMargins="0">
    <oddFooter>&amp;CStrona &amp;P z &amp;N</oddFooter>
  </headerFooter>
  <rowBreaks count="1" manualBreakCount="1"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2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4.00390625" style="0" customWidth="1"/>
    <col min="2" max="2" width="40.421875" style="0" customWidth="1"/>
    <col min="3" max="3" width="16.8515625" style="0" customWidth="1"/>
    <col min="4" max="4" width="13.28125" style="0" customWidth="1"/>
    <col min="5" max="5" width="20.00390625" style="0" customWidth="1"/>
    <col min="6" max="6" width="14.421875" style="191" customWidth="1"/>
    <col min="7" max="7" width="52.8515625" style="0" hidden="1" customWidth="1"/>
    <col min="8" max="8" width="28.00390625" style="0" customWidth="1"/>
    <col min="9" max="9" width="4.421875" style="0" hidden="1" customWidth="1"/>
    <col min="10" max="10" width="21.28125" style="0" hidden="1" customWidth="1"/>
    <col min="11" max="11" width="18.421875" style="0" hidden="1" customWidth="1"/>
    <col min="12" max="12" width="39.140625" style="0" hidden="1" customWidth="1"/>
    <col min="13" max="13" width="16.421875" style="0" hidden="1" customWidth="1"/>
    <col min="14" max="14" width="13.00390625" style="0" hidden="1" customWidth="1"/>
    <col min="15" max="15" width="12.140625" style="0" hidden="1" customWidth="1"/>
    <col min="16" max="16" width="13.7109375" style="0" hidden="1" customWidth="1"/>
    <col min="17" max="17" width="12.140625" style="0" hidden="1" customWidth="1"/>
    <col min="18" max="18" width="13.7109375" style="0" hidden="1" customWidth="1"/>
    <col min="19" max="19" width="22.57421875" style="0" hidden="1" customWidth="1"/>
  </cols>
  <sheetData>
    <row r="1" ht="16.5">
      <c r="A1" s="176" t="s">
        <v>886</v>
      </c>
    </row>
    <row r="2" spans="1:10" ht="21" customHeight="1">
      <c r="A2" s="306" t="s">
        <v>624</v>
      </c>
      <c r="B2" s="306"/>
      <c r="C2" s="306"/>
      <c r="D2" s="307"/>
      <c r="E2" s="307"/>
      <c r="F2" s="307"/>
      <c r="G2" s="18" t="s">
        <v>5</v>
      </c>
      <c r="H2" s="192"/>
      <c r="I2" s="193"/>
      <c r="J2" s="193"/>
    </row>
    <row r="3" spans="1:10" ht="12.75" customHeight="1">
      <c r="A3" s="18"/>
      <c r="B3" s="18"/>
      <c r="C3" s="18"/>
      <c r="D3" s="18"/>
      <c r="E3" s="308"/>
      <c r="F3" s="308"/>
      <c r="G3" s="308"/>
      <c r="H3" s="308"/>
      <c r="I3" s="193"/>
      <c r="J3" s="193"/>
    </row>
    <row r="4" spans="1:10" ht="12.75" customHeight="1">
      <c r="A4" s="18"/>
      <c r="B4" s="18"/>
      <c r="C4" s="18"/>
      <c r="D4" s="18"/>
      <c r="E4" s="194"/>
      <c r="F4" s="194"/>
      <c r="G4" s="194"/>
      <c r="H4" s="194"/>
      <c r="I4" s="193"/>
      <c r="J4" s="193"/>
    </row>
    <row r="5" spans="1:10" ht="12.75" customHeight="1">
      <c r="A5" s="195" t="s">
        <v>625</v>
      </c>
      <c r="B5" s="18"/>
      <c r="C5" s="18"/>
      <c r="D5" s="309"/>
      <c r="E5" s="309"/>
      <c r="F5" s="309"/>
      <c r="G5" s="194"/>
      <c r="H5" s="194"/>
      <c r="I5" s="193"/>
      <c r="J5" s="193"/>
    </row>
    <row r="6" spans="1:10" ht="12.75" customHeight="1">
      <c r="A6" s="18"/>
      <c r="B6" s="18"/>
      <c r="C6" s="18"/>
      <c r="D6" s="18"/>
      <c r="E6" s="194"/>
      <c r="F6" s="194"/>
      <c r="G6" s="194"/>
      <c r="H6" s="194"/>
      <c r="I6" s="193"/>
      <c r="J6" s="193"/>
    </row>
    <row r="7" spans="1:8" ht="48.75" customHeight="1">
      <c r="A7" s="196" t="s">
        <v>0</v>
      </c>
      <c r="B7" s="196" t="s">
        <v>626</v>
      </c>
      <c r="C7" s="197" t="s">
        <v>627</v>
      </c>
      <c r="D7" s="196" t="s">
        <v>628</v>
      </c>
      <c r="E7" s="197" t="s">
        <v>629</v>
      </c>
      <c r="F7" s="197" t="s">
        <v>630</v>
      </c>
      <c r="G7" s="197" t="s">
        <v>631</v>
      </c>
      <c r="H7" s="197" t="s">
        <v>6</v>
      </c>
    </row>
    <row r="8" spans="1:8" s="12" customFormat="1" ht="16.5" customHeight="1">
      <c r="A8" s="198">
        <v>1</v>
      </c>
      <c r="B8" s="199" t="s">
        <v>870</v>
      </c>
      <c r="C8" s="200" t="s">
        <v>871</v>
      </c>
      <c r="D8" s="200" t="s">
        <v>872</v>
      </c>
      <c r="E8" s="201">
        <v>40382</v>
      </c>
      <c r="F8" s="202">
        <v>3531.25</v>
      </c>
      <c r="G8" s="202">
        <v>1</v>
      </c>
      <c r="H8" s="230" t="s">
        <v>873</v>
      </c>
    </row>
    <row r="9" spans="1:8" s="12" customFormat="1" ht="16.5" customHeight="1">
      <c r="A9" s="198">
        <v>2</v>
      </c>
      <c r="B9" s="199" t="s">
        <v>874</v>
      </c>
      <c r="C9" s="200" t="s">
        <v>875</v>
      </c>
      <c r="D9" s="200" t="s">
        <v>876</v>
      </c>
      <c r="E9" s="201">
        <v>40382</v>
      </c>
      <c r="F9" s="202">
        <v>1496</v>
      </c>
      <c r="G9" s="202">
        <v>1</v>
      </c>
      <c r="H9" s="230" t="s">
        <v>873</v>
      </c>
    </row>
    <row r="10" spans="1:8" s="12" customFormat="1" ht="16.5" customHeight="1">
      <c r="A10" s="198">
        <v>3</v>
      </c>
      <c r="B10" s="199" t="s">
        <v>877</v>
      </c>
      <c r="C10" s="200" t="s">
        <v>878</v>
      </c>
      <c r="D10" s="200" t="s">
        <v>637</v>
      </c>
      <c r="E10" s="201">
        <v>40382</v>
      </c>
      <c r="F10" s="202">
        <v>78133.33</v>
      </c>
      <c r="G10" s="202">
        <v>1</v>
      </c>
      <c r="H10" s="230" t="s">
        <v>879</v>
      </c>
    </row>
    <row r="11" spans="1:8" ht="16.5" customHeight="1">
      <c r="A11" s="198">
        <v>4</v>
      </c>
      <c r="B11" s="231" t="s">
        <v>176</v>
      </c>
      <c r="C11" s="200" t="s">
        <v>880</v>
      </c>
      <c r="D11" s="200" t="s">
        <v>881</v>
      </c>
      <c r="E11" s="201">
        <v>40382</v>
      </c>
      <c r="F11" s="202">
        <v>27533.33</v>
      </c>
      <c r="G11" s="202"/>
      <c r="H11" s="230" t="s">
        <v>879</v>
      </c>
    </row>
    <row r="12" spans="1:10" ht="16.5" customHeight="1" thickBot="1">
      <c r="A12" s="232"/>
      <c r="B12" s="232"/>
      <c r="C12" s="232"/>
      <c r="D12" s="317" t="s">
        <v>882</v>
      </c>
      <c r="E12" s="318"/>
      <c r="F12" s="233">
        <f>SUM(F8:F11)</f>
        <v>110693.91</v>
      </c>
      <c r="G12" s="232"/>
      <c r="H12" s="232"/>
      <c r="I12" s="193"/>
      <c r="J12" s="193"/>
    </row>
    <row r="13" spans="1:10" ht="13.5" customHeight="1">
      <c r="A13" s="228"/>
      <c r="B13" s="228"/>
      <c r="C13" s="228"/>
      <c r="D13" s="228"/>
      <c r="E13" s="228"/>
      <c r="F13" s="234"/>
      <c r="G13" s="228"/>
      <c r="H13" s="228"/>
      <c r="I13" s="193"/>
      <c r="J13" s="193"/>
    </row>
    <row r="14" spans="1:10" ht="13.5" customHeight="1">
      <c r="A14" s="228"/>
      <c r="B14" s="228"/>
      <c r="C14" s="228"/>
      <c r="D14" s="228"/>
      <c r="E14" s="228"/>
      <c r="F14" s="234"/>
      <c r="G14" s="228"/>
      <c r="H14" s="228"/>
      <c r="I14" s="193"/>
      <c r="J14" s="193"/>
    </row>
    <row r="15" spans="1:10" ht="13.5" customHeight="1">
      <c r="A15" s="228"/>
      <c r="C15" s="228"/>
      <c r="D15" s="228"/>
      <c r="E15" s="228"/>
      <c r="F15" s="234"/>
      <c r="G15" s="228"/>
      <c r="H15" s="228"/>
      <c r="I15" s="193"/>
      <c r="J15" s="193"/>
    </row>
    <row r="16" spans="1:10" ht="13.5" customHeight="1">
      <c r="A16" s="228"/>
      <c r="B16" s="228"/>
      <c r="C16" s="228"/>
      <c r="D16" s="228"/>
      <c r="E16" s="228"/>
      <c r="F16" s="234"/>
      <c r="G16" s="228"/>
      <c r="H16" s="228"/>
      <c r="I16" s="193"/>
      <c r="J16" s="193"/>
    </row>
    <row r="17" spans="1:10" ht="13.5" customHeight="1">
      <c r="A17" s="228"/>
      <c r="B17" s="228"/>
      <c r="C17" s="228"/>
      <c r="D17" s="228"/>
      <c r="E17" s="228"/>
      <c r="F17" s="234"/>
      <c r="G17" s="228"/>
      <c r="H17" s="228"/>
      <c r="I17" s="193"/>
      <c r="J17" s="193"/>
    </row>
    <row r="18" spans="1:10" ht="13.5" customHeight="1">
      <c r="A18" s="228"/>
      <c r="B18" s="228"/>
      <c r="C18" s="228"/>
      <c r="D18" s="228"/>
      <c r="E18" s="228"/>
      <c r="F18" s="234"/>
      <c r="G18" s="228"/>
      <c r="H18" s="228"/>
      <c r="I18" s="193"/>
      <c r="J18" s="193"/>
    </row>
    <row r="19" spans="1:10" ht="13.5" customHeight="1">
      <c r="A19" s="228"/>
      <c r="B19" s="228"/>
      <c r="C19" s="228"/>
      <c r="D19" s="228"/>
      <c r="E19" s="228"/>
      <c r="F19" s="234"/>
      <c r="G19" s="228"/>
      <c r="H19" s="228"/>
      <c r="I19" s="193"/>
      <c r="J19" s="193"/>
    </row>
    <row r="20" spans="1:10" ht="13.5" customHeight="1">
      <c r="A20" s="228"/>
      <c r="B20" s="228"/>
      <c r="C20" s="228"/>
      <c r="D20" s="228"/>
      <c r="E20" s="312"/>
      <c r="F20" s="312"/>
      <c r="G20" s="312"/>
      <c r="H20" s="312"/>
      <c r="I20" s="193"/>
      <c r="J20" s="193"/>
    </row>
    <row r="21" spans="1:10" ht="13.5" customHeight="1">
      <c r="A21" s="228"/>
      <c r="B21" s="229"/>
      <c r="C21" s="229"/>
      <c r="D21" s="229"/>
      <c r="E21" s="316"/>
      <c r="F21" s="316"/>
      <c r="G21" s="228"/>
      <c r="H21" s="228"/>
      <c r="I21" s="193"/>
      <c r="J21" s="193"/>
    </row>
    <row r="22" spans="1:10" ht="13.5" customHeight="1">
      <c r="A22" s="228"/>
      <c r="B22" s="228"/>
      <c r="C22" s="228"/>
      <c r="D22" s="228"/>
      <c r="E22" s="228"/>
      <c r="F22" s="234"/>
      <c r="G22" s="228"/>
      <c r="H22" s="228"/>
      <c r="I22" s="193"/>
      <c r="J22" s="193"/>
    </row>
    <row r="23" spans="1:10" ht="13.5" customHeight="1">
      <c r="A23" s="228"/>
      <c r="B23" s="228"/>
      <c r="C23" s="228"/>
      <c r="D23" s="228"/>
      <c r="E23" s="228"/>
      <c r="F23" s="234"/>
      <c r="G23" s="228"/>
      <c r="H23" s="228"/>
      <c r="I23" s="193"/>
      <c r="J23" s="193"/>
    </row>
    <row r="24" spans="9:10" ht="39">
      <c r="I24" s="235" t="s">
        <v>883</v>
      </c>
      <c r="J24" s="235" t="s">
        <v>630</v>
      </c>
    </row>
    <row r="25" spans="9:10" ht="12.75">
      <c r="I25" s="236" t="s">
        <v>884</v>
      </c>
      <c r="J25" s="237">
        <v>78133.33</v>
      </c>
    </row>
    <row r="26" spans="9:10" ht="12.75">
      <c r="I26" s="236" t="s">
        <v>884</v>
      </c>
      <c r="J26" s="237">
        <v>3531.25</v>
      </c>
    </row>
    <row r="27" spans="9:10" ht="12.75">
      <c r="I27" s="236" t="s">
        <v>884</v>
      </c>
      <c r="J27" s="237">
        <v>27533.33</v>
      </c>
    </row>
  </sheetData>
  <sheetProtection/>
  <mergeCells count="7">
    <mergeCell ref="E21:F21"/>
    <mergeCell ref="A2:C2"/>
    <mergeCell ref="D2:F2"/>
    <mergeCell ref="E3:H3"/>
    <mergeCell ref="D5:F5"/>
    <mergeCell ref="D12:E12"/>
    <mergeCell ref="E20:H20"/>
  </mergeCells>
  <printOptions/>
  <pageMargins left="0.5118110236220472" right="0.5511811023622047" top="0.7480314960629921" bottom="0.6692913385826772" header="0.5118110236220472" footer="0.3937007874015748"/>
  <pageSetup horizontalDpi="300" verticalDpi="300" orientation="landscape" paperSize="9" r:id="rId3"/>
  <headerFooter alignWithMargins="0">
    <oddFooter>&amp;CStrona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="85" zoomScaleNormal="110" zoomScaleSheetLayoutView="85" zoomScalePageLayoutView="0" workbookViewId="0" topLeftCell="A1">
      <selection activeCell="H11" sqref="H11"/>
    </sheetView>
  </sheetViews>
  <sheetFormatPr defaultColWidth="9.140625" defaultRowHeight="12.75"/>
  <cols>
    <col min="1" max="1" width="5.28125" style="28" customWidth="1"/>
    <col min="2" max="2" width="72.7109375" style="28" customWidth="1"/>
    <col min="3" max="3" width="32.7109375" style="28" customWidth="1"/>
    <col min="4" max="4" width="25.8515625" style="28" customWidth="1"/>
    <col min="5" max="5" width="13.421875" style="28" customWidth="1"/>
    <col min="6" max="6" width="24.28125" style="28" customWidth="1"/>
    <col min="7" max="7" width="23.57421875" style="28" customWidth="1"/>
    <col min="8" max="8" width="18.7109375" style="28" customWidth="1"/>
    <col min="9" max="16384" width="9.140625" style="28" customWidth="1"/>
  </cols>
  <sheetData>
    <row r="1" spans="2:3" ht="12.75">
      <c r="B1" s="29" t="s">
        <v>223</v>
      </c>
      <c r="C1" s="29"/>
    </row>
    <row r="2" spans="1:8" ht="15">
      <c r="A2" s="319" t="s">
        <v>224</v>
      </c>
      <c r="B2" s="319"/>
      <c r="C2" s="319"/>
      <c r="D2" s="319"/>
      <c r="E2" s="319"/>
      <c r="F2" s="319"/>
      <c r="G2" s="319"/>
      <c r="H2" s="319"/>
    </row>
    <row r="3" spans="1:8" ht="52.5">
      <c r="A3" s="30" t="s">
        <v>225</v>
      </c>
      <c r="B3" s="31" t="s">
        <v>226</v>
      </c>
      <c r="C3" s="31" t="s">
        <v>162</v>
      </c>
      <c r="D3" s="32" t="s">
        <v>227</v>
      </c>
      <c r="E3" s="32" t="s">
        <v>161</v>
      </c>
      <c r="F3" s="32" t="s">
        <v>228</v>
      </c>
      <c r="G3" s="32" t="s">
        <v>229</v>
      </c>
      <c r="H3" s="32" t="s">
        <v>230</v>
      </c>
    </row>
    <row r="4" spans="1:8" ht="38.25">
      <c r="A4" s="77">
        <v>1</v>
      </c>
      <c r="B4" s="78" t="s">
        <v>231</v>
      </c>
      <c r="C4" s="245">
        <v>5900</v>
      </c>
      <c r="D4" s="34" t="s">
        <v>232</v>
      </c>
      <c r="E4" s="34">
        <v>2007</v>
      </c>
      <c r="F4" s="244" t="s">
        <v>233</v>
      </c>
      <c r="G4" s="79" t="s">
        <v>234</v>
      </c>
      <c r="H4" s="243" t="s">
        <v>235</v>
      </c>
    </row>
    <row r="5" spans="1:8" ht="38.25">
      <c r="A5" s="77">
        <v>2</v>
      </c>
      <c r="B5" s="78" t="s">
        <v>236</v>
      </c>
      <c r="C5" s="245">
        <v>18622.1</v>
      </c>
      <c r="D5" s="34" t="s">
        <v>237</v>
      </c>
      <c r="E5" s="34">
        <v>2008</v>
      </c>
      <c r="F5" s="244" t="s">
        <v>238</v>
      </c>
      <c r="G5" s="79" t="s">
        <v>234</v>
      </c>
      <c r="H5" s="243" t="s">
        <v>235</v>
      </c>
    </row>
    <row r="6" spans="1:8" ht="38.25">
      <c r="A6" s="77">
        <v>3</v>
      </c>
      <c r="B6" s="78" t="s">
        <v>239</v>
      </c>
      <c r="C6" s="245">
        <v>6959.02</v>
      </c>
      <c r="D6" s="34" t="s">
        <v>240</v>
      </c>
      <c r="E6" s="34">
        <v>2002</v>
      </c>
      <c r="F6" s="244" t="s">
        <v>241</v>
      </c>
      <c r="G6" s="79" t="s">
        <v>234</v>
      </c>
      <c r="H6" s="243" t="s">
        <v>235</v>
      </c>
    </row>
    <row r="7" spans="1:8" ht="38.25">
      <c r="A7" s="77">
        <v>4</v>
      </c>
      <c r="B7" s="10" t="s">
        <v>242</v>
      </c>
      <c r="C7" s="245">
        <v>8600</v>
      </c>
      <c r="D7" s="34" t="s">
        <v>243</v>
      </c>
      <c r="E7" s="34">
        <v>2004</v>
      </c>
      <c r="F7" s="244" t="s">
        <v>244</v>
      </c>
      <c r="G7" s="79" t="s">
        <v>234</v>
      </c>
      <c r="H7" s="243" t="s">
        <v>235</v>
      </c>
    </row>
    <row r="8" spans="1:8" ht="38.25">
      <c r="A8" s="77">
        <v>5</v>
      </c>
      <c r="B8" s="78" t="s">
        <v>245</v>
      </c>
      <c r="C8" s="245">
        <v>5500</v>
      </c>
      <c r="D8" s="80" t="s">
        <v>246</v>
      </c>
      <c r="E8" s="34">
        <v>2006</v>
      </c>
      <c r="F8" s="244" t="s">
        <v>247</v>
      </c>
      <c r="G8" s="79" t="s">
        <v>234</v>
      </c>
      <c r="H8" s="243" t="s">
        <v>235</v>
      </c>
    </row>
    <row r="9" spans="1:8" ht="38.25">
      <c r="A9" s="77">
        <v>6</v>
      </c>
      <c r="B9" s="78" t="s">
        <v>248</v>
      </c>
      <c r="C9" s="245">
        <v>14200</v>
      </c>
      <c r="D9" s="10" t="s">
        <v>249</v>
      </c>
      <c r="E9" s="34">
        <v>1995</v>
      </c>
      <c r="F9" s="244" t="s">
        <v>250</v>
      </c>
      <c r="G9" s="79" t="s">
        <v>234</v>
      </c>
      <c r="H9" s="243" t="s">
        <v>235</v>
      </c>
    </row>
    <row r="10" spans="1:8" ht="38.25">
      <c r="A10" s="77">
        <v>7</v>
      </c>
      <c r="B10" s="81" t="s">
        <v>307</v>
      </c>
      <c r="C10" s="245">
        <v>5000</v>
      </c>
      <c r="D10" s="82" t="s">
        <v>251</v>
      </c>
      <c r="E10" s="34">
        <v>2008</v>
      </c>
      <c r="F10" s="244" t="s">
        <v>252</v>
      </c>
      <c r="G10" s="79" t="s">
        <v>234</v>
      </c>
      <c r="H10" s="243" t="s">
        <v>235</v>
      </c>
    </row>
    <row r="11" spans="1:8" ht="38.25">
      <c r="A11" s="67">
        <v>8</v>
      </c>
      <c r="B11" s="10" t="s">
        <v>253</v>
      </c>
      <c r="C11" s="69">
        <v>40379.82</v>
      </c>
      <c r="D11" s="105" t="s">
        <v>352</v>
      </c>
      <c r="E11" s="83">
        <v>2009</v>
      </c>
      <c r="F11" s="244" t="s">
        <v>238</v>
      </c>
      <c r="G11" s="79" t="s">
        <v>234</v>
      </c>
      <c r="H11" s="67" t="s">
        <v>254</v>
      </c>
    </row>
    <row r="12" spans="1:6" ht="12.75">
      <c r="A12" s="30"/>
      <c r="B12" s="33" t="s">
        <v>199</v>
      </c>
      <c r="C12" s="33">
        <f>SUM(C4:C11)</f>
        <v>105160.94</v>
      </c>
      <c r="D12" s="34"/>
      <c r="E12" s="34"/>
      <c r="F12" s="34"/>
    </row>
  </sheetData>
  <sheetProtection selectLockedCells="1" selectUnlockedCells="1"/>
  <mergeCells count="1">
    <mergeCell ref="A2:H2"/>
  </mergeCells>
  <printOptions/>
  <pageMargins left="0.15748031496062992" right="0.2755905511811024" top="0.7480314960629921" bottom="0.7480314960629921" header="0.5118110236220472" footer="0.5118110236220472"/>
  <pageSetup fitToHeight="1" fitToWidth="1" horizontalDpi="300" verticalDpi="300" orientation="landscape" paperSize="9" scale="67" r:id="rId1"/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85" zoomScaleNormal="110" zoomScaleSheetLayoutView="85" zoomScalePageLayoutView="0" workbookViewId="0" topLeftCell="A1">
      <selection activeCell="I16" sqref="I16"/>
    </sheetView>
  </sheetViews>
  <sheetFormatPr defaultColWidth="9.140625" defaultRowHeight="12.75"/>
  <cols>
    <col min="1" max="1" width="7.00390625" style="27" customWidth="1"/>
    <col min="2" max="2" width="27.140625" style="27" customWidth="1"/>
    <col min="3" max="3" width="13.8515625" style="27" customWidth="1"/>
    <col min="4" max="4" width="17.28125" style="27" customWidth="1"/>
    <col min="5" max="16384" width="9.140625" style="27" customWidth="1"/>
  </cols>
  <sheetData>
    <row r="1" ht="12.75">
      <c r="A1" s="35" t="s">
        <v>255</v>
      </c>
    </row>
    <row r="3" spans="1:4" ht="37.5" customHeight="1">
      <c r="A3" s="320" t="s">
        <v>305</v>
      </c>
      <c r="B3" s="320"/>
      <c r="C3" s="320"/>
      <c r="D3" s="320"/>
    </row>
    <row r="5" spans="1:4" ht="12.75">
      <c r="A5" s="36" t="s">
        <v>0</v>
      </c>
      <c r="B5" s="37" t="s">
        <v>256</v>
      </c>
      <c r="C5" s="37" t="s">
        <v>213</v>
      </c>
      <c r="D5" s="38" t="s">
        <v>257</v>
      </c>
    </row>
    <row r="6" spans="1:4" s="28" customFormat="1" ht="12.75">
      <c r="A6" s="86">
        <v>1</v>
      </c>
      <c r="B6" s="87" t="s">
        <v>258</v>
      </c>
      <c r="C6" s="86">
        <v>2004</v>
      </c>
      <c r="D6" s="88">
        <v>16478.06</v>
      </c>
    </row>
    <row r="7" spans="1:4" s="28" customFormat="1" ht="12.75">
      <c r="A7" s="89">
        <v>2</v>
      </c>
      <c r="B7" s="34" t="s">
        <v>259</v>
      </c>
      <c r="C7" s="89">
        <v>2005</v>
      </c>
      <c r="D7" s="90">
        <v>12483.2</v>
      </c>
    </row>
    <row r="8" spans="1:4" s="28" customFormat="1" ht="12.75">
      <c r="A8" s="89">
        <v>3</v>
      </c>
      <c r="B8" s="34" t="s">
        <v>260</v>
      </c>
      <c r="C8" s="89">
        <v>2005</v>
      </c>
      <c r="D8" s="90">
        <v>2257.6</v>
      </c>
    </row>
    <row r="9" spans="1:4" s="28" customFormat="1" ht="12.75">
      <c r="A9" s="89">
        <v>4</v>
      </c>
      <c r="B9" s="34" t="s">
        <v>261</v>
      </c>
      <c r="C9" s="89">
        <v>2006</v>
      </c>
      <c r="D9" s="90">
        <v>322.5</v>
      </c>
    </row>
    <row r="10" spans="1:4" s="28" customFormat="1" ht="12.75">
      <c r="A10" s="89">
        <v>5</v>
      </c>
      <c r="B10" s="34" t="s">
        <v>262</v>
      </c>
      <c r="C10" s="89">
        <v>2007</v>
      </c>
      <c r="D10" s="90">
        <v>639.45</v>
      </c>
    </row>
    <row r="11" spans="1:4" s="28" customFormat="1" ht="12.75">
      <c r="A11" s="89">
        <v>6</v>
      </c>
      <c r="B11" s="34" t="s">
        <v>263</v>
      </c>
      <c r="C11" s="89">
        <v>2007</v>
      </c>
      <c r="D11" s="90">
        <v>4270</v>
      </c>
    </row>
    <row r="12" spans="1:4" s="28" customFormat="1" ht="12.75">
      <c r="A12" s="89">
        <v>7</v>
      </c>
      <c r="B12" s="34" t="s">
        <v>264</v>
      </c>
      <c r="C12" s="89">
        <v>2008</v>
      </c>
      <c r="D12" s="90">
        <v>8700</v>
      </c>
    </row>
    <row r="13" spans="1:4" s="28" customFormat="1" ht="12.75">
      <c r="A13" s="89">
        <v>8</v>
      </c>
      <c r="B13" s="34" t="s">
        <v>265</v>
      </c>
      <c r="C13" s="89">
        <v>2008</v>
      </c>
      <c r="D13" s="90">
        <v>2780</v>
      </c>
    </row>
    <row r="14" spans="1:4" s="28" customFormat="1" ht="12.75">
      <c r="A14" s="89">
        <v>9</v>
      </c>
      <c r="B14" s="34" t="s">
        <v>266</v>
      </c>
      <c r="C14" s="89">
        <v>2008</v>
      </c>
      <c r="D14" s="90">
        <v>17640</v>
      </c>
    </row>
    <row r="15" spans="1:4" s="28" customFormat="1" ht="12.75">
      <c r="A15" s="89">
        <v>10</v>
      </c>
      <c r="B15" s="34" t="s">
        <v>265</v>
      </c>
      <c r="C15" s="89">
        <v>2008</v>
      </c>
      <c r="D15" s="90">
        <v>11120</v>
      </c>
    </row>
    <row r="16" spans="1:4" s="28" customFormat="1" ht="12.75">
      <c r="A16" s="89">
        <v>11</v>
      </c>
      <c r="B16" s="34" t="s">
        <v>267</v>
      </c>
      <c r="C16" s="89">
        <v>2009</v>
      </c>
      <c r="D16" s="90">
        <v>49300</v>
      </c>
    </row>
    <row r="17" spans="1:4" s="28" customFormat="1" ht="12.75">
      <c r="A17" s="89">
        <v>12</v>
      </c>
      <c r="B17" s="34" t="s">
        <v>268</v>
      </c>
      <c r="C17" s="89">
        <v>2009</v>
      </c>
      <c r="D17" s="90">
        <v>1390</v>
      </c>
    </row>
    <row r="18" spans="1:4" s="28" customFormat="1" ht="12.75">
      <c r="A18" s="89">
        <v>13</v>
      </c>
      <c r="B18" s="34" t="s">
        <v>269</v>
      </c>
      <c r="C18" s="89">
        <v>2005</v>
      </c>
      <c r="D18" s="90">
        <v>26732.64</v>
      </c>
    </row>
    <row r="19" spans="1:4" s="28" customFormat="1" ht="12.75">
      <c r="A19" s="89">
        <v>14</v>
      </c>
      <c r="B19" s="34" t="s">
        <v>270</v>
      </c>
      <c r="C19" s="89">
        <v>2005</v>
      </c>
      <c r="D19" s="90">
        <v>1903.69</v>
      </c>
    </row>
    <row r="20" spans="1:4" ht="12.75">
      <c r="A20" s="34"/>
      <c r="B20" s="34"/>
      <c r="C20" s="34"/>
      <c r="D20" s="239">
        <f>SUM(D6:D19)</f>
        <v>156017.14</v>
      </c>
    </row>
    <row r="36" ht="10.5" customHeight="1"/>
  </sheetData>
  <sheetProtection selectLockedCells="1" selectUnlockedCells="1"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orzechowskia</dc:creator>
  <cp:keywords/>
  <dc:description/>
  <cp:lastModifiedBy>orzechowskia</cp:lastModifiedBy>
  <cp:lastPrinted>2013-10-22T13:06:27Z</cp:lastPrinted>
  <dcterms:created xsi:type="dcterms:W3CDTF">2013-02-01T10:17:50Z</dcterms:created>
  <dcterms:modified xsi:type="dcterms:W3CDTF">2013-10-31T11:34:51Z</dcterms:modified>
  <cp:category/>
  <cp:version/>
  <cp:contentType/>
  <cp:contentStatus/>
</cp:coreProperties>
</file>