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85" tabRatio="475" firstSheet="4" activeTab="4"/>
  </bookViews>
  <sheets>
    <sheet name="informacje ogólne" sheetId="1" r:id="rId1"/>
    <sheet name="budynki" sheetId="2" r:id="rId2"/>
    <sheet name="urządz. i wyposażenie" sheetId="3" r:id="rId3"/>
    <sheet name="elektronika" sheetId="4" r:id="rId4"/>
    <sheet name="Pojazdy" sheetId="5" r:id="rId5"/>
    <sheet name="maszyny budowlane" sheetId="6" r:id="rId6"/>
    <sheet name="maszyny od uszkodzeń" sheetId="7" r:id="rId7"/>
    <sheet name="mienie niestrzeżone" sheetId="8" r:id="rId8"/>
    <sheet name="dekoracje św." sheetId="9" r:id="rId9"/>
    <sheet name="lokalizacje" sheetId="10" r:id="rId10"/>
    <sheet name="szkody" sheetId="11" r:id="rId11"/>
  </sheets>
  <externalReferences>
    <externalReference r:id="rId14"/>
  </externalReferences>
  <definedNames>
    <definedName name="Excel_BuiltIn__FilterDatabase" localSheetId="1">'budynki'!$I$4:$I$89</definedName>
    <definedName name="_xlnm.Print_Area" localSheetId="1">'budynki'!$A$1:$S$148</definedName>
    <definedName name="_xlnm.Print_Area" localSheetId="3">'elektronika'!$A$1:$G$122</definedName>
    <definedName name="_xlnm.Print_Area" localSheetId="0">'informacje ogólne'!$A$1:$C$16</definedName>
    <definedName name="_xlnm.Print_Area" localSheetId="9">'lokalizacje'!$A$1:$C$14</definedName>
    <definedName name="_xlnm.Print_Area" localSheetId="5">'maszyny budowlane'!$A$1:$I$17</definedName>
    <definedName name="_xlnm.Print_Area" localSheetId="6">'maszyny od uszkodzeń'!$A$1:$G$9</definedName>
    <definedName name="_xlnm.Print_Area" localSheetId="7">'mienie niestrzeżone'!$A$1:$F$101</definedName>
    <definedName name="_xlnm.Print_Area" localSheetId="2">'urządz. i wyposażenie'!$A$1:$G$453</definedName>
  </definedNames>
  <calcPr fullCalcOnLoad="1"/>
</workbook>
</file>

<file path=xl/comments9.xml><?xml version="1.0" encoding="utf-8"?>
<comments xmlns="http://schemas.openxmlformats.org/spreadsheetml/2006/main">
  <authors>
    <author>Mentel</author>
  </authors>
  <commentList>
    <comment ref="D18" authorId="0">
      <text>
        <r>
          <rPr>
            <b/>
            <sz val="8"/>
            <rFont val="Tahoma"/>
            <family val="2"/>
          </rPr>
          <t>Mentel:</t>
        </r>
        <r>
          <rPr>
            <sz val="8"/>
            <rFont val="Tahoma"/>
            <family val="2"/>
          </rPr>
          <t xml:space="preserve">
zła nazwa  - powinno być Ubezpieczanego, ale tak jest na Polisie
</t>
        </r>
      </text>
    </comment>
  </commentList>
</comments>
</file>

<file path=xl/sharedStrings.xml><?xml version="1.0" encoding="utf-8"?>
<sst xmlns="http://schemas.openxmlformats.org/spreadsheetml/2006/main" count="3901" uniqueCount="1855">
  <si>
    <t>NIP</t>
  </si>
  <si>
    <t>REGON</t>
  </si>
  <si>
    <t>nie</t>
  </si>
  <si>
    <t>tak</t>
  </si>
  <si>
    <t>Lp.</t>
  </si>
  <si>
    <t>Nazwa budynku/budowli</t>
  </si>
  <si>
    <t>suma ubezpieczenia (wartość)</t>
  </si>
  <si>
    <t>rodzaj wartości (księgowa brutto - KB / odtworzeniowa - O)</t>
  </si>
  <si>
    <t>lokalizacja (adres)</t>
  </si>
  <si>
    <t xml:space="preserve">L. p. </t>
  </si>
  <si>
    <t>Rodzaj materiałów budowlanych, z jakich wykonano budynek</t>
  </si>
  <si>
    <t xml:space="preserve">Opis stanu technicznego budynku wg poniższych elementów budynku </t>
  </si>
  <si>
    <t>mury</t>
  </si>
  <si>
    <t>stropy</t>
  </si>
  <si>
    <t>dach (konstrukcja i pokrycie)</t>
  </si>
  <si>
    <t>konstukcja i pokrycie dachu</t>
  </si>
  <si>
    <t>instalacja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</si>
  <si>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</si>
  <si>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</si>
  <si>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</si>
  <si>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</si>
  <si>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Studnia głębinowa w Bończy</t>
  </si>
  <si>
    <t xml:space="preserve">KB </t>
  </si>
  <si>
    <t>Bończa k/Warki</t>
  </si>
  <si>
    <t>Wiata gazowa - dzierżawa od Gminy Warka</t>
  </si>
  <si>
    <t>ul. Grójecka 24 , 05-660 Warka</t>
  </si>
  <si>
    <t>Oświetlenie terenu ul. Polna 1 - dzierżawa od Gminy Warka</t>
  </si>
  <si>
    <t>Warka. Ul. Armii Krajowej</t>
  </si>
  <si>
    <t>ul. Grójecka 24, 05-660 Warka</t>
  </si>
  <si>
    <t>Studnia głębinowa</t>
  </si>
  <si>
    <t>Oczyszczalnia, Warka, ul. Turystyczna 74</t>
  </si>
  <si>
    <t>Przyłącze el. do budynku na cmentarzu - dzierżawa od Gminy Warka</t>
  </si>
  <si>
    <t>Cmentarz Komunalny w Warce</t>
  </si>
  <si>
    <t>Wiata - skład opału, ul. Polna 3 - dzierżawa od Gminy Warka</t>
  </si>
  <si>
    <t>Studnia rewizyjna - neutralizator  - dzierżawa od Gminy Warka</t>
  </si>
  <si>
    <t>Wysypisko, Warka ul.Fabryczna</t>
  </si>
  <si>
    <t>Przyłącze wod-kan. - dzierżawa od Gminy Warka</t>
  </si>
  <si>
    <t>Piezometr - dzierżawa od Gminy Warka</t>
  </si>
  <si>
    <t>Krzyż z literami</t>
  </si>
  <si>
    <t>Zestaw chloratora - dzierżawa od Gminy Warka</t>
  </si>
  <si>
    <t>Studnia głębinowa nr.2</t>
  </si>
  <si>
    <t>Piaseczno k/ Warki</t>
  </si>
  <si>
    <t>Budynek kotłown -i dzierżawa od Gminy Warka</t>
  </si>
  <si>
    <t>Zbiornik bezodpływowy 2 szt x 3587,50 zł - dzierżawa od Gminy Warka</t>
  </si>
  <si>
    <t>Studnia głębinowa nr.1</t>
  </si>
  <si>
    <t>Chodnik - dzierżawa od Gminy Warka</t>
  </si>
  <si>
    <t>Zbiornik membranowy Reflex 1000 - dzierżawa od Gminy Warka</t>
  </si>
  <si>
    <t>Warka, ul. Farna</t>
  </si>
  <si>
    <t>Osuszacz z higrostatem 2 szt x 5512,92 - dzierżawa od Gminy Warka</t>
  </si>
  <si>
    <t>Oświetlenie terenu</t>
  </si>
  <si>
    <t>Warka, ul. Filtrowa, teren P2</t>
  </si>
  <si>
    <t>Rurociąg wody surowej ze studni do SUW 42 mb - dzierżawa od Gminy Warka</t>
  </si>
  <si>
    <t>Sprężarka bezolejowa - dzierżawa od Gminy Warka</t>
  </si>
  <si>
    <t>Dozownik roztworu pożywki 2 szt x 6070,88 zł - dzierżawa od Gminy Warka</t>
  </si>
  <si>
    <t>Zestaw aeracji - dzierżawa od Gminy Warka</t>
  </si>
  <si>
    <t>Ogrodzenie terenu - dzierżawa od Gminy Warka</t>
  </si>
  <si>
    <t>Zestaw dmuchawy z osprzętem - dzierżawa od Gminy Warka</t>
  </si>
  <si>
    <t>Dozownik podchlorynu sodu 2 szt x 10100,36 zł - dzierżawa od Gminy Warka</t>
  </si>
  <si>
    <t>Budynek agregatorowni - dzierżawa od Gminy Warka</t>
  </si>
  <si>
    <t>Rurociąg wody czystej na sieć rozdzielczą 82 mb - dzierżawa od Gminy Warka</t>
  </si>
  <si>
    <t>Studnia głębinowa w Gośniewicach</t>
  </si>
  <si>
    <t xml:space="preserve"> Gośniewice k/ Warki</t>
  </si>
  <si>
    <t>Rurociąg wody uzdatnionej 110 mb - dzierżawa od Gminy Warka</t>
  </si>
  <si>
    <t>Budynek i przepomp.osadu</t>
  </si>
  <si>
    <t>Stacja dozowania PIX-u</t>
  </si>
  <si>
    <t>Przepompownia ścieków - dzierżawa od Gminy Warka</t>
  </si>
  <si>
    <t>Plac kotłowni - dzierżawa od Gminy Warka</t>
  </si>
  <si>
    <t>Wiata na oczyszczalni ścieków - dzierżawa od Gminy Warka</t>
  </si>
  <si>
    <t>Oczyszczalnia, Warka, ul. Turystyczna</t>
  </si>
  <si>
    <t>Budynek kotłowni ul.Polna 2</t>
  </si>
  <si>
    <t>TAK</t>
  </si>
  <si>
    <t>gaśnice, zamki w drzwiach</t>
  </si>
  <si>
    <t>Warka, oś 35-lecia</t>
  </si>
  <si>
    <t>szkielet żelbetowy wypełniony płytami gazobetonowymi (siporex)</t>
  </si>
  <si>
    <t>płyty korytkowe</t>
  </si>
  <si>
    <t>2 x papa na płytach korytkowych</t>
  </si>
  <si>
    <t>dostateczny</t>
  </si>
  <si>
    <t>dobry</t>
  </si>
  <si>
    <t>dobra</t>
  </si>
  <si>
    <t>Nadbudowa studni głębinowej - dzierżawa od Gminy Warka</t>
  </si>
  <si>
    <t>Ogrodzenie terenu oczyszczalni - dzierżawa od Gminy Warka</t>
  </si>
  <si>
    <t>Budynek stacji trafo</t>
  </si>
  <si>
    <t>cegła biała</t>
  </si>
  <si>
    <t>stropodach betonowy</t>
  </si>
  <si>
    <t>blacha trapezowa</t>
  </si>
  <si>
    <t>bardzo dobry</t>
  </si>
  <si>
    <t>brak</t>
  </si>
  <si>
    <t>Pompy płuczące wirowe odśrodkowe 2 komplety x 16645,11 zł - dzierżawa od Gminy Warka</t>
  </si>
  <si>
    <t>Droga dojazdowa - dzierżawa od Gminy Warka</t>
  </si>
  <si>
    <t>Przepompownia ścieków</t>
  </si>
  <si>
    <t>Warka, ul Filtrowa</t>
  </si>
  <si>
    <t>Budynek kotłowni ul.Polna 1</t>
  </si>
  <si>
    <t>Ogrodzenie cmentarza - dzierżawa od Gminy Warka</t>
  </si>
  <si>
    <t>Linie energetyczne NN 98mb - dzierżawa od Gminy Warka</t>
  </si>
  <si>
    <t>Ostojniki wód popłucznych  8 szt x 5311,35 zł - dzierżawa od Gminy Warka</t>
  </si>
  <si>
    <t>Pomieszczenie biurowe i socjal.w bud.kotłowni Polna 1</t>
  </si>
  <si>
    <t>cegła suporex</t>
  </si>
  <si>
    <t>lekki, drewniany,</t>
  </si>
  <si>
    <t>stropodach, cegła i płyta gipsowa</t>
  </si>
  <si>
    <t>Cmentarz komunalny - dzierżawa od Gminy Warka</t>
  </si>
  <si>
    <t>Ogrodzenie wysypiska - dzierżawa od Gminy Warka</t>
  </si>
  <si>
    <t>Dozownik nadmanganianu potasu 6 szt x 7713,51 zł - dzierżawa od Gminy Warka</t>
  </si>
  <si>
    <t>Studnia głębinowa nr 4 - dzierżawa od Gminy Warka</t>
  </si>
  <si>
    <t>Warka, ul. Nowy Zjazd</t>
  </si>
  <si>
    <t>Agregat prądotwórczy - dzierżawa od Gminy Warka</t>
  </si>
  <si>
    <t>Place, chodniki i jezdnie - dzierżawa od Gminy Warka</t>
  </si>
  <si>
    <t>Pompa wirowa ośrodkowa 3 komplety x 21797,90 - dzierżawa od Gminy Warka</t>
  </si>
  <si>
    <t>Studnia głębinowa nr 2 - dzierżawa od Gminy Warka</t>
  </si>
  <si>
    <t>Stacja paliw  - dzierżawa od Gminy Warka</t>
  </si>
  <si>
    <t>Plac utwardzony - dzierżawa od Gminy Warka</t>
  </si>
  <si>
    <t>Zestaw hydroforowy  - dzierżawa od Gminy Warka</t>
  </si>
  <si>
    <t>Zbiornik wód popłucznych - dzierżawa od Gminy Warka</t>
  </si>
  <si>
    <t>Kanał deszczowy wód popłucznych 184 mb - dzierżawa od Gminy Warka</t>
  </si>
  <si>
    <t>Droga z bloczków betonowych - dzierżawa od Gminy Warka</t>
  </si>
  <si>
    <t>Zestaw filtracyjny kompletny 2 szt x 44236,61 zł - dzierżawa od Gminy Warka</t>
  </si>
  <si>
    <t>Zestaw filtracyjny kompletny 2 szt x 55279,11 - dzierżawa od Gminy Warka</t>
  </si>
  <si>
    <t>MODERNIZACJA KOTŁOWNI GAZOWEJ WARSZAWSKA 28</t>
  </si>
  <si>
    <t>Warka, ul. Warszawska 28</t>
  </si>
  <si>
    <t>Studnia głębinowa nr 9 - dzierżawa od Gminy Warka</t>
  </si>
  <si>
    <t>Zbiornik paliwowy - dzierżawa od Gminy Warka</t>
  </si>
  <si>
    <t>MODERNIZACJA KOTŁOWNI UL.POLNA 19A</t>
  </si>
  <si>
    <t>warka, ul. Polna 19A</t>
  </si>
  <si>
    <t>Budynek adm-labolator.</t>
  </si>
  <si>
    <t>cegła + ocieplenie</t>
  </si>
  <si>
    <t>papa+ocieplenie</t>
  </si>
  <si>
    <t>Sieć kablowa studni nr 4 - dzierżawa od Gminy Warka</t>
  </si>
  <si>
    <t>Sieć kablowa studni nr 9 - dzierżawa od Gminy Warka</t>
  </si>
  <si>
    <t>Zbiornik żelbetowy - dzierżawa od Gminy Warka</t>
  </si>
  <si>
    <t>Ogrodzenie terenu ul. Farna 4 - dzierżawa od Gminy Warka</t>
  </si>
  <si>
    <t>Budynek warsztatowy</t>
  </si>
  <si>
    <t>Zestaw hydroforowy pomp sieciowycg - dzierżawa od Gminy Warka</t>
  </si>
  <si>
    <t>Warsztat napraw samochodowych</t>
  </si>
  <si>
    <t>Budynek administracyjny</t>
  </si>
  <si>
    <t>Lampa uV - dzierżawa od Gminy Warka</t>
  </si>
  <si>
    <t>Drogi na terenie SUW Warka - dzierżawa od Gminy Warka</t>
  </si>
  <si>
    <t>Stacja trafo - dzierżawa od Gminy Warka</t>
  </si>
  <si>
    <t>Budynek stacji uzdatniania wody - dzierżawa od Gminy Warka</t>
  </si>
  <si>
    <t>Zbiornik wody surowej - dzierżawa od Gminy Warka</t>
  </si>
  <si>
    <t>Zbiornik wody czystej nr 1 - dzierżawa od Gminy Warka</t>
  </si>
  <si>
    <t>Zbiornik wody czystej nr 2 - dzierżawa od Gminy Warka</t>
  </si>
  <si>
    <t>Wysypisko - dzierżawa od Gminy Warka</t>
  </si>
  <si>
    <t>Zbiornik napowietrzający Fernway z osprzętem - dzierżawa od Gminy Warka - dzierżawa od Gminy Warka</t>
  </si>
  <si>
    <t>Rurociąg tłoczny ze studni nr 4 i 9  - dzierżawa od Gminy Warka</t>
  </si>
  <si>
    <t>Drogi, place, chodniki na oczyszczalni - dzierżawa od Gminy Warka</t>
  </si>
  <si>
    <t>Budynek socjalno-biurowy - dzierżawa od Gminy Warka</t>
  </si>
  <si>
    <t>dozór całodobowy - firma ochroniarska, czujki, urządzenia alarmowe, gaśnice, zamki w drzwiach itp.</t>
  </si>
  <si>
    <t>Budynek St. Uzdatniania - dzierżawa od Gminy Warka</t>
  </si>
  <si>
    <t>Stacja zagęszczczania i odwodnienia osadu</t>
  </si>
  <si>
    <t>Zbiornik-filtr-odmanganiacz 5 szt x 597 039,33 zł - dzierżawa od Gminy Warka</t>
  </si>
  <si>
    <t>Zbiornik-filtr-odżelaziacz 5 szt x 597 039,34 zł - dzierżawa od Gminy Warka</t>
  </si>
  <si>
    <t>Razem</t>
  </si>
  <si>
    <t>Pilica k/ Warki</t>
  </si>
  <si>
    <t>cegła, beton</t>
  </si>
  <si>
    <t>papa, beton</t>
  </si>
  <si>
    <t>piec akumulacyjny</t>
  </si>
  <si>
    <t>Ogrodzenie studni głębinowej</t>
  </si>
  <si>
    <t>Dębnowola k/ Warki</t>
  </si>
  <si>
    <t>Ogrodzenie stacji uzdatniania</t>
  </si>
  <si>
    <t>Konary k/ Warki</t>
  </si>
  <si>
    <t>Budynek gospodarczy</t>
  </si>
  <si>
    <t>płyta betonowa</t>
  </si>
  <si>
    <t>płyty, beton</t>
  </si>
  <si>
    <t>Oczyszczalnia ECO LINE Konary</t>
  </si>
  <si>
    <t>pustak</t>
  </si>
  <si>
    <t>tregiel, beton</t>
  </si>
  <si>
    <t>STUDNIA GŁĘBINOWA DĘBNOWOLA</t>
  </si>
  <si>
    <t>Pompownia - środki własne</t>
  </si>
  <si>
    <t>Stacja uzdatniania wody - wieś Pilica</t>
  </si>
  <si>
    <t>Pompownia - dotacja</t>
  </si>
  <si>
    <t>Warka, Przepompownia ścieków nr 1</t>
  </si>
  <si>
    <t>Oczyszczalnia ścieków rejon Konary - Podgórzyce</t>
  </si>
  <si>
    <t>Konary k/Warki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</si>
  <si>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</si>
  <si>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Rok produkcji</t>
  </si>
  <si>
    <t>Wartość księgowa brutto</t>
  </si>
  <si>
    <t>Szafa sterownicza</t>
  </si>
  <si>
    <t>Kasa fiskalna Novitus Nano E</t>
  </si>
  <si>
    <t>Zestaw komputerowy</t>
  </si>
  <si>
    <t>Komputer z oprogramowaniem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</si>
  <si>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</si>
  <si>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Kasa fiskalna Posnet Mobile HS EJ</t>
  </si>
  <si>
    <t>RAZEM</t>
  </si>
  <si>
    <t>Wykaz monitoringu wizyjnego</t>
  </si>
  <si>
    <t>System monitoringu</t>
  </si>
  <si>
    <t>Pneumatyczny młot udarowy</t>
  </si>
  <si>
    <t>Wartości na podstawie ewidencji środków trwałych</t>
  </si>
  <si>
    <t>Nazwa środka</t>
  </si>
  <si>
    <t>Numer
ewidencyjny</t>
  </si>
  <si>
    <t>KŚT</t>
  </si>
  <si>
    <t>Data przyjęcia</t>
  </si>
  <si>
    <t>Agregat</t>
  </si>
  <si>
    <t>6-392</t>
  </si>
  <si>
    <t>Agregat prądotwórczy 3-FAZ</t>
  </si>
  <si>
    <t>5-331</t>
  </si>
  <si>
    <t>34-343</t>
  </si>
  <si>
    <t>AGREGAT PRĄDOTWÓRCZY G7TFH</t>
  </si>
  <si>
    <t>4-330</t>
  </si>
  <si>
    <t>343</t>
  </si>
  <si>
    <t>310</t>
  </si>
  <si>
    <t>8-394</t>
  </si>
  <si>
    <t>ELEKTROZGRZEWARKA ZE SKANEREM</t>
  </si>
  <si>
    <t>111-468</t>
  </si>
  <si>
    <t>484</t>
  </si>
  <si>
    <t>Motospawarka G DCHN 220</t>
  </si>
  <si>
    <t>17-348</t>
  </si>
  <si>
    <t>48-484</t>
  </si>
  <si>
    <t>Przecinarka stal dpc 7331 Makita</t>
  </si>
  <si>
    <t>52-367</t>
  </si>
  <si>
    <t>413</t>
  </si>
  <si>
    <t>Sprężarka tłokowa HK 700-300</t>
  </si>
  <si>
    <t>37-50</t>
  </si>
  <si>
    <t>44-444</t>
  </si>
  <si>
    <t>Suszarka laboratoryjna</t>
  </si>
  <si>
    <t>40-39</t>
  </si>
  <si>
    <t>47-477</t>
  </si>
  <si>
    <t>Grundomat 75P</t>
  </si>
  <si>
    <t>23-384</t>
  </si>
  <si>
    <t>58-582</t>
  </si>
  <si>
    <t>Grundomat urządzenie przeciskowe P130</t>
  </si>
  <si>
    <t>29-390.</t>
  </si>
  <si>
    <t>582</t>
  </si>
  <si>
    <t>580</t>
  </si>
  <si>
    <t>25-386</t>
  </si>
  <si>
    <t>Kosa FS 240 C-E AutoCut 25-2</t>
  </si>
  <si>
    <t>37-398</t>
  </si>
  <si>
    <t>592</t>
  </si>
  <si>
    <t>59-592</t>
  </si>
  <si>
    <t>Kosiarka spalinowa LM 5360</t>
  </si>
  <si>
    <t>8-368</t>
  </si>
  <si>
    <t>Kosiarka spalinowa P53-625D</t>
  </si>
  <si>
    <t>Kosiarka VOTEX RM 1502S</t>
  </si>
  <si>
    <t>3-363.</t>
  </si>
  <si>
    <t>Młot udarowy</t>
  </si>
  <si>
    <t>9-451.</t>
  </si>
  <si>
    <t>581</t>
  </si>
  <si>
    <t>38-399</t>
  </si>
  <si>
    <t>Nożyce 122 HD 60</t>
  </si>
  <si>
    <t>41-402</t>
  </si>
  <si>
    <t>Opryskiwacz herbicydowy</t>
  </si>
  <si>
    <t>14-374.</t>
  </si>
  <si>
    <t>593</t>
  </si>
  <si>
    <t>Pilarka 445 15"</t>
  </si>
  <si>
    <t>32-393</t>
  </si>
  <si>
    <t>540</t>
  </si>
  <si>
    <t>Pług do odśnieżania "KACPER" PU-1700</t>
  </si>
  <si>
    <t>20-381</t>
  </si>
  <si>
    <t>Przecinarka drogowa</t>
  </si>
  <si>
    <t>5-365</t>
  </si>
  <si>
    <t>582-9</t>
  </si>
  <si>
    <t>Rębak - rozdrabniacz do gałęzi RTB13</t>
  </si>
  <si>
    <t>36-397</t>
  </si>
  <si>
    <t>Stopa wibracyjna</t>
  </si>
  <si>
    <t>6-366</t>
  </si>
  <si>
    <t>Wiertnica horyzontalna Grundo Bore 400</t>
  </si>
  <si>
    <t>30-391.</t>
  </si>
  <si>
    <t>Wykaszarka 545RX</t>
  </si>
  <si>
    <t>35-396</t>
  </si>
  <si>
    <t>Wykaszarka spalinowa 343R</t>
  </si>
  <si>
    <t>28-389</t>
  </si>
  <si>
    <t>WYTWORNICA SOLANKI P2000 EURO</t>
  </si>
  <si>
    <t>15-364</t>
  </si>
  <si>
    <t>582-3</t>
  </si>
  <si>
    <t>Zagęszczarka</t>
  </si>
  <si>
    <t>12-372</t>
  </si>
  <si>
    <t>Zagęszczarka RPC 30/50 HATZ</t>
  </si>
  <si>
    <t>34-395</t>
  </si>
  <si>
    <t>Zamiatarka LIMPAR 102</t>
  </si>
  <si>
    <t>18-379</t>
  </si>
  <si>
    <t>19-380</t>
  </si>
  <si>
    <t>39-400</t>
  </si>
  <si>
    <t>40-400</t>
  </si>
  <si>
    <t>40-401</t>
  </si>
  <si>
    <t>Instalacja AKPiA</t>
  </si>
  <si>
    <t>62-503</t>
  </si>
  <si>
    <t>610</t>
  </si>
  <si>
    <t>91-531</t>
  </si>
  <si>
    <t>611</t>
  </si>
  <si>
    <t>93-533</t>
  </si>
  <si>
    <t>669</t>
  </si>
  <si>
    <t>Instalacje elektryczne</t>
  </si>
  <si>
    <t>61-502</t>
  </si>
  <si>
    <t>Klimatyzator AC5S-3,2</t>
  </si>
  <si>
    <t>83-523</t>
  </si>
  <si>
    <t>653</t>
  </si>
  <si>
    <t>Kontener KP 7</t>
  </si>
  <si>
    <t>681</t>
  </si>
  <si>
    <t>60-501/4</t>
  </si>
  <si>
    <t>60-501/5</t>
  </si>
  <si>
    <t>60-501/6</t>
  </si>
  <si>
    <t>60-501/7</t>
  </si>
  <si>
    <t>60-501/10</t>
  </si>
  <si>
    <t>60-501/12</t>
  </si>
  <si>
    <t>60-501/13</t>
  </si>
  <si>
    <t>60-501/15</t>
  </si>
  <si>
    <t>60-501/18</t>
  </si>
  <si>
    <t>60-501/20</t>
  </si>
  <si>
    <t>Kontener KP-7</t>
  </si>
  <si>
    <t>81-521</t>
  </si>
  <si>
    <t>84-524</t>
  </si>
  <si>
    <t>85-525</t>
  </si>
  <si>
    <t>86-526</t>
  </si>
  <si>
    <t>87-527</t>
  </si>
  <si>
    <t>Kontener kryty KP 7 zielony</t>
  </si>
  <si>
    <t>77-517</t>
  </si>
  <si>
    <t>Kontener na odpady KP-7</t>
  </si>
  <si>
    <t>68-681</t>
  </si>
  <si>
    <t>49-490</t>
  </si>
  <si>
    <t>50-491</t>
  </si>
  <si>
    <t>kontener na odpady typ KP-7</t>
  </si>
  <si>
    <t>43-484</t>
  </si>
  <si>
    <t>44-485</t>
  </si>
  <si>
    <t>Kontener stalowy o pojemności 34 m3</t>
  </si>
  <si>
    <t>75-515.</t>
  </si>
  <si>
    <t>76-516.</t>
  </si>
  <si>
    <t>Kontener typu KP -33 do urządz. hakowego</t>
  </si>
  <si>
    <t>63-504</t>
  </si>
  <si>
    <t>Kontener typu KP-18 na gruz budowlany</t>
  </si>
  <si>
    <t>69-510</t>
  </si>
  <si>
    <t>70-511</t>
  </si>
  <si>
    <t>Kontener typu KP-33 do urządz. hakowego</t>
  </si>
  <si>
    <t>64-505</t>
  </si>
  <si>
    <t>65-506</t>
  </si>
  <si>
    <t>66-507</t>
  </si>
  <si>
    <t>67-508</t>
  </si>
  <si>
    <t>68-509</t>
  </si>
  <si>
    <t>KONTENERY KP-7 5SZTX3538,00</t>
  </si>
  <si>
    <t>35-476</t>
  </si>
  <si>
    <t>406</t>
  </si>
  <si>
    <t>Pojemnik na odpady KP -7 1 szt.</t>
  </si>
  <si>
    <t>53-494</t>
  </si>
  <si>
    <t>Pojemnik na odpady KP-7</t>
  </si>
  <si>
    <t>71-512</t>
  </si>
  <si>
    <t>72-513</t>
  </si>
  <si>
    <t>73-514</t>
  </si>
  <si>
    <t>Pojemnik na odpady KP-7 1 szt.</t>
  </si>
  <si>
    <t>56-497</t>
  </si>
  <si>
    <t>Pojemniki na odpady typu KP-7S - 5 szt</t>
  </si>
  <si>
    <t>36-477</t>
  </si>
  <si>
    <t>Zbiornik wapna</t>
  </si>
  <si>
    <t>56-413</t>
  </si>
  <si>
    <t>604</t>
  </si>
  <si>
    <t>29-28A</t>
  </si>
  <si>
    <t>808</t>
  </si>
  <si>
    <t>Box</t>
  </si>
  <si>
    <t>16-15 A</t>
  </si>
  <si>
    <t>Box s.100</t>
  </si>
  <si>
    <t>15-14 A</t>
  </si>
  <si>
    <t>Dowodowy analizator wydechu Alco-Sensor IV M</t>
  </si>
  <si>
    <t>17-16 A</t>
  </si>
  <si>
    <t>800</t>
  </si>
  <si>
    <t>Korpus ściągacza</t>
  </si>
  <si>
    <t>15-375.</t>
  </si>
  <si>
    <t>Meble biurowe BOK</t>
  </si>
  <si>
    <t>21-20A</t>
  </si>
  <si>
    <t>Meble biurowe Kasa</t>
  </si>
  <si>
    <t>22-21A</t>
  </si>
  <si>
    <t>Pawilon kontenerowy</t>
  </si>
  <si>
    <t>13-12 A</t>
  </si>
  <si>
    <t>806</t>
  </si>
  <si>
    <t>Sejf kasowy TG-4GB/O/CMM</t>
  </si>
  <si>
    <t>20-19A</t>
  </si>
  <si>
    <t>Stojak rowerowy 05.050.1.sc.5</t>
  </si>
  <si>
    <t>24-23A</t>
  </si>
  <si>
    <t>25-24A</t>
  </si>
  <si>
    <t>Ściągacz 2-ramienny Kukko 650x300mm</t>
  </si>
  <si>
    <t>27-26A</t>
  </si>
  <si>
    <t>32-32</t>
  </si>
  <si>
    <t>33-33</t>
  </si>
  <si>
    <t>34-34</t>
  </si>
  <si>
    <t>Wartość początkowa
po zmianach</t>
  </si>
  <si>
    <t>Oczyszczalnia Konary</t>
  </si>
  <si>
    <t>Przepływomierz ścieków oczyszczonych</t>
  </si>
  <si>
    <t>11-10</t>
  </si>
  <si>
    <t>80-800</t>
  </si>
  <si>
    <t>Przepompownia ścieków nr 1</t>
  </si>
  <si>
    <t>Wykaz maszyn i urządzeń budowlanych</t>
  </si>
  <si>
    <t>L.P.</t>
  </si>
  <si>
    <t>Nazwa maszyny (urządzenia)</t>
  </si>
  <si>
    <t>Numer seryjny</t>
  </si>
  <si>
    <t>Producent</t>
  </si>
  <si>
    <t>Miejsce ubezpieczenia (adres)</t>
  </si>
  <si>
    <t>Czy maszyna (urządzenie) jest eksploatowana pod ziemią? (TAK/NIE)</t>
  </si>
  <si>
    <t>Ternol S.C.</t>
  </si>
  <si>
    <t xml:space="preserve">Miasto i Gmina Warka (miejsce prowadzonej inwestycji) </t>
  </si>
  <si>
    <t>Zagęszczarka - przystawka do ciągnika</t>
  </si>
  <si>
    <t>HKL Baumaschinen Polska</t>
  </si>
  <si>
    <t>USH 27 1800 W</t>
  </si>
  <si>
    <t>ZUH ELKOT</t>
  </si>
  <si>
    <t xml:space="preserve">Ubijak gruntu </t>
  </si>
  <si>
    <t>SRV 66</t>
  </si>
  <si>
    <t>TKL Progres, Maszyny budowl.</t>
  </si>
  <si>
    <t>Lifton Polska Sp. J. Zabrze</t>
  </si>
  <si>
    <t>HWP 25</t>
  </si>
  <si>
    <t>WAMET Sp. z o.o.</t>
  </si>
  <si>
    <t>802E08</t>
  </si>
  <si>
    <t>CompAir Sp. z o.o.</t>
  </si>
  <si>
    <t>FV0011/FMWAR/2009</t>
  </si>
  <si>
    <t>Wykaz dekoracji świątecznych zawieszonych w terenie niestrzeżonym w okresie od grudnia do lutego (ujęto również w poz.wyposażenia w tabeli dot. środków trwałych i wyposażenia)</t>
  </si>
  <si>
    <t xml:space="preserve">Nazwa </t>
  </si>
  <si>
    <t>Rok</t>
  </si>
  <si>
    <t>Wartość</t>
  </si>
  <si>
    <t>Motywy  świetlne</t>
  </si>
  <si>
    <t>Elementy dekoracyjne</t>
  </si>
  <si>
    <t>Element dekoracyjny świąteczny</t>
  </si>
  <si>
    <t>Element dekoracyjny słupowy</t>
  </si>
  <si>
    <t>Elementy dekoracji ś.</t>
  </si>
  <si>
    <t>Elementy  dekoracyjne S 55</t>
  </si>
  <si>
    <t>Element Le 1</t>
  </si>
  <si>
    <t>Wykaz środków trwałych niskocennych znajdujących się w terenie  niestrzeżonym  (ujęto również w poz.wyposażenia w tabeli  dot. środków trwałych i wyposażenia)</t>
  </si>
  <si>
    <t>Skrzynie na piach</t>
  </si>
  <si>
    <t>Lokalizacja (adres)</t>
  </si>
  <si>
    <t>Zabezpieczenia (znane zabezpieczenia p-poż i przeciw kradzieżowe)</t>
  </si>
  <si>
    <t>ul. Grójecka 24, 05-660 Warka,</t>
  </si>
  <si>
    <t>monitoring całodobowy- agencja ochrony,dozór pracowniczy, gaśnice</t>
  </si>
  <si>
    <t>Osiedle XXXV-lecia 9, 05-660 Warka</t>
  </si>
  <si>
    <t>ul. Farna 4, 05-660 Warka</t>
  </si>
  <si>
    <t>Firma wykonuje inwestycje i prowadzi działalność na terenie całej Gminy i Miasta</t>
  </si>
  <si>
    <t>Pomieszczenie biurowe w bud.kotłowni Polna 1</t>
  </si>
  <si>
    <t>P75831S 12656</t>
  </si>
  <si>
    <t>101-101</t>
  </si>
  <si>
    <t>492</t>
  </si>
  <si>
    <t>102-102</t>
  </si>
  <si>
    <t>97-537</t>
  </si>
  <si>
    <t>641-1</t>
  </si>
  <si>
    <t>Ogrodzenie terenu   - dzierżawa od Gminy Warka</t>
  </si>
  <si>
    <t>SUW Piaseczno</t>
  </si>
  <si>
    <t>Budynek administracyjny -pawilon handlowy pow.użyt 69,90 m2 - dzierżawa od Gminy Warka</t>
  </si>
  <si>
    <t>Budynek portierni - dzierżawa od Gminy Warka</t>
  </si>
  <si>
    <t>Garaż -wiata  dzierżawa od Gminy Warka</t>
  </si>
  <si>
    <t>SUW Warka</t>
  </si>
  <si>
    <t>Targowisko</t>
  </si>
  <si>
    <t>Utwardzony plac - dzierżawa od Gminy Warka</t>
  </si>
  <si>
    <t>Parking targowica + droga utwardzona - dzierżawa od Gminy Warka</t>
  </si>
  <si>
    <t>Ogrodzenie - dzierżawa od Gminy Warka</t>
  </si>
  <si>
    <t>Hala wyrobów gotowych</t>
  </si>
  <si>
    <t>Magazyn butli - dzierżawa od Gminy Warka</t>
  </si>
  <si>
    <t>Giętarka ręczna z nożem krązkowym</t>
  </si>
  <si>
    <t>114-114</t>
  </si>
  <si>
    <t>422</t>
  </si>
  <si>
    <t>Gwintownica Amigo Rems 2.2"mechaniczna</t>
  </si>
  <si>
    <t>112-112</t>
  </si>
  <si>
    <t>429</t>
  </si>
  <si>
    <t>Gwintownica Rothenberger Supertronic 200"1/2 -2 "</t>
  </si>
  <si>
    <t>115-115</t>
  </si>
  <si>
    <t>Dystrybutor paliw ON nr seryjny 634220</t>
  </si>
  <si>
    <t>120-120</t>
  </si>
  <si>
    <t>449</t>
  </si>
  <si>
    <t>Dystrybutor paliw ON nr seryjny 634221</t>
  </si>
  <si>
    <t>121-121</t>
  </si>
  <si>
    <t>Dystrybutor paliw PB nr seryjny 634422</t>
  </si>
  <si>
    <t>119-119</t>
  </si>
  <si>
    <t>Zamrażarka do rur Frigo 2 Rems</t>
  </si>
  <si>
    <t>128-128</t>
  </si>
  <si>
    <t>486</t>
  </si>
  <si>
    <t>Urządzenie do automatycznej regulacji i ster.dyst</t>
  </si>
  <si>
    <t>122-122</t>
  </si>
  <si>
    <t>51-412</t>
  </si>
  <si>
    <t>Pilarka 550 XP 15 "</t>
  </si>
  <si>
    <t>43-403</t>
  </si>
  <si>
    <t>Pilarka 560 XP</t>
  </si>
  <si>
    <t>45-406</t>
  </si>
  <si>
    <t>Łyżka do koparko-ładowarki Komatsu WB93 R2</t>
  </si>
  <si>
    <t>26-387</t>
  </si>
  <si>
    <t>Zagęszczarka Ammann APH6530</t>
  </si>
  <si>
    <t>50-411</t>
  </si>
  <si>
    <t>Kosa FS 410 C-E AutoCut 40-2</t>
  </si>
  <si>
    <t>44-405</t>
  </si>
  <si>
    <t>Kosiarka LB155</t>
  </si>
  <si>
    <t>47-408</t>
  </si>
  <si>
    <t>Kosiarka spalinowa Masport Utility 530</t>
  </si>
  <si>
    <t>46-407</t>
  </si>
  <si>
    <t>Wykaszarka 535RX</t>
  </si>
  <si>
    <t>48-409</t>
  </si>
  <si>
    <t>Uziemiacz UZ3-30 kV</t>
  </si>
  <si>
    <t>110-550</t>
  </si>
  <si>
    <t>615</t>
  </si>
  <si>
    <t>111-551</t>
  </si>
  <si>
    <t>Kamera inspekcyjna</t>
  </si>
  <si>
    <t>107-547</t>
  </si>
  <si>
    <t>623</t>
  </si>
  <si>
    <t>Klimatyzacja-sekretariat</t>
  </si>
  <si>
    <t>108-548</t>
  </si>
  <si>
    <t>Klimatyzator</t>
  </si>
  <si>
    <t>105-545</t>
  </si>
  <si>
    <t>106-546</t>
  </si>
  <si>
    <t>Instalacja solarna</t>
  </si>
  <si>
    <t>Kurtyna zraszająca</t>
  </si>
  <si>
    <t>Kontener KP -10/na gruz/</t>
  </si>
  <si>
    <t>102-542</t>
  </si>
  <si>
    <t>Kontener KP-14 /na gruz/</t>
  </si>
  <si>
    <t>101-541</t>
  </si>
  <si>
    <t>Kocioł wodny wysokotemperaturowy Nr 1</t>
  </si>
  <si>
    <t>9-395</t>
  </si>
  <si>
    <t>Kocioł wodny wysokotemperaturowy Nr 2</t>
  </si>
  <si>
    <t>10-396</t>
  </si>
  <si>
    <t>Agregat prądotwórczy przenosny na paliwo lekkie</t>
  </si>
  <si>
    <t>Sonda pomiarowa do automatycznego sterowani</t>
  </si>
  <si>
    <t>Sonda pomiarowa do automatycznego sterowania moto</t>
  </si>
  <si>
    <t>Koparko-ładowarka Kramer 880 - osprzęt maszynowy</t>
  </si>
  <si>
    <t>Młot udarowy obrotowy Makita HR 5211 C</t>
  </si>
  <si>
    <t>Trójóg z wciagarka</t>
  </si>
  <si>
    <t>Pojemnik KP 7 - 4 szt</t>
  </si>
  <si>
    <t>Biurko sekretariat</t>
  </si>
  <si>
    <t>55-55</t>
  </si>
  <si>
    <t>BOKS s.100</t>
  </si>
  <si>
    <t>53-53</t>
  </si>
  <si>
    <t>54-54</t>
  </si>
  <si>
    <t>Boks s.100 z nadstawką</t>
  </si>
  <si>
    <t>Meble /biurko +szafa w zabudowie /</t>
  </si>
  <si>
    <t>37-37</t>
  </si>
  <si>
    <t>Meble w zabudowie</t>
  </si>
  <si>
    <t>Neon o treści STACJA PALIW</t>
  </si>
  <si>
    <t>52-52</t>
  </si>
  <si>
    <t>Pojemnik 1100 - odpady PET siatkowy</t>
  </si>
  <si>
    <t>Pojemnik 1100 czerwony</t>
  </si>
  <si>
    <t>30-30/1-15</t>
  </si>
  <si>
    <t>Pojemnik 1100 PET siatkowy</t>
  </si>
  <si>
    <t>40-40</t>
  </si>
  <si>
    <t>41-41</t>
  </si>
  <si>
    <t>42-42</t>
  </si>
  <si>
    <t>43-43</t>
  </si>
  <si>
    <t>Pojemnik 1100 PET Siatkowy</t>
  </si>
  <si>
    <t>44-44</t>
  </si>
  <si>
    <t>45-45</t>
  </si>
  <si>
    <t>46-46</t>
  </si>
  <si>
    <t>47-47</t>
  </si>
  <si>
    <t>48-48</t>
  </si>
  <si>
    <t>Pojemnik 1100 Pet siatkowy</t>
  </si>
  <si>
    <t>49-49</t>
  </si>
  <si>
    <t>50-50</t>
  </si>
  <si>
    <t>51-51</t>
  </si>
  <si>
    <t>Pojemnik 1100 siatkowy</t>
  </si>
  <si>
    <t>31-31/1-18</t>
  </si>
  <si>
    <t>Rusztowanie budowlane -typu warszawskie /</t>
  </si>
  <si>
    <t>36-36</t>
  </si>
  <si>
    <t>Szafa na dokumenty ( w dyspozycji Kadr)</t>
  </si>
  <si>
    <t>39-39</t>
  </si>
  <si>
    <t>Szafa na dokumenty/ w dyspozycji Insp.Ds Ochr.śr/</t>
  </si>
  <si>
    <t>38-38</t>
  </si>
  <si>
    <t>Drukarka HP M425DN</t>
  </si>
  <si>
    <t>UPS Ever Sinline 1600 Rach 19 3U</t>
  </si>
  <si>
    <t>Zestaw Komputerowy</t>
  </si>
  <si>
    <t>Zestaw Komputerowy Optipex 3020 MT</t>
  </si>
  <si>
    <t>Zestaw komputerowy OWiK</t>
  </si>
  <si>
    <t>Zestaw Komputerowy Płace</t>
  </si>
  <si>
    <t>Zestaw komputerowy zarząd</t>
  </si>
  <si>
    <t>Zestaw komuterowy</t>
  </si>
  <si>
    <t>Drukarka HP 6700</t>
  </si>
  <si>
    <t>Router Cisco RV325 Dual Gigabit WAN VPN</t>
  </si>
  <si>
    <t>Dysk Seagate 2 TB USB</t>
  </si>
  <si>
    <t>Dysk Seagate 2 TB Backup Plus</t>
  </si>
  <si>
    <t>Monitoring IP ZUK -Warka ul. Grójecka 24</t>
  </si>
  <si>
    <t>Monitring Stacja Paliw</t>
  </si>
  <si>
    <t>Tabela nr 7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</si>
  <si>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</si>
  <si>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</si>
  <si>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1.</t>
  </si>
  <si>
    <t>2.</t>
  </si>
  <si>
    <t>3.</t>
  </si>
  <si>
    <t>4.</t>
  </si>
  <si>
    <t>ul. Turystyczna 1, 05-660 Warka</t>
  </si>
  <si>
    <t>5.</t>
  </si>
  <si>
    <t>ul. Nowy Zjazd dz. 152/8, Warka</t>
  </si>
  <si>
    <t>6.</t>
  </si>
  <si>
    <t>Miasto i Gmina Warka</t>
  </si>
  <si>
    <t>donica Fossano (Sorano)</t>
  </si>
  <si>
    <t>kwietnik ramowy</t>
  </si>
  <si>
    <t>donica Aga</t>
  </si>
  <si>
    <t>donica Anna</t>
  </si>
  <si>
    <t>donica Alicja</t>
  </si>
  <si>
    <t>donica Sorano</t>
  </si>
  <si>
    <t>donica Aleksandra</t>
  </si>
  <si>
    <t>ławka</t>
  </si>
  <si>
    <t>pojemnik 1100</t>
  </si>
  <si>
    <t>ławki ogrodowe</t>
  </si>
  <si>
    <t>Donica wisząca</t>
  </si>
  <si>
    <t>Pojemnik 1100</t>
  </si>
  <si>
    <t>Skrzynie na piasek</t>
  </si>
  <si>
    <t>Pojemniki met na śm. RMS</t>
  </si>
  <si>
    <t>Pojemnik 1100-1Z</t>
  </si>
  <si>
    <t>Ławka parkowa z oparciem</t>
  </si>
  <si>
    <t>kosz parkowy HAN00667</t>
  </si>
  <si>
    <t>Pojemnik oc. 1100 HANO</t>
  </si>
  <si>
    <t>Pojemnik na odpady 1100l.</t>
  </si>
  <si>
    <t>Kosz uliczny z blachy zielony z czarnym słupkiem</t>
  </si>
  <si>
    <t>Kosz wiszący</t>
  </si>
  <si>
    <t>kosze KP-1 ze słupkiem</t>
  </si>
  <si>
    <t>Kosz KP-1 zielony, słupek czarny</t>
  </si>
  <si>
    <t>Pojemnik MGB 1100 L zielony</t>
  </si>
  <si>
    <t xml:space="preserve">Pojemnik PA-1100 L Plastik szry z siatką </t>
  </si>
  <si>
    <t>pojemnik na piasek i sól</t>
  </si>
  <si>
    <t xml:space="preserve">Kosze </t>
  </si>
  <si>
    <t>Kosz parkowy stalowy z daszkiem</t>
  </si>
  <si>
    <t>Pojemnik na sól i piasek 200 l JFC</t>
  </si>
  <si>
    <t>Kosz zielony KZ-1z czarnym słupkiem i daszkiem</t>
  </si>
  <si>
    <t>Pojemnik 120l. MGB szary</t>
  </si>
  <si>
    <t>Kosz uliczny SM-50 kolor zielony</t>
  </si>
  <si>
    <t>Łącznie</t>
  </si>
  <si>
    <t>wartość księgowa brutto jedn.</t>
  </si>
  <si>
    <t>nazwa</t>
  </si>
  <si>
    <t>Tabela nr 1</t>
  </si>
  <si>
    <t>Wykaz budynków i budowli</t>
  </si>
  <si>
    <t>Polisa - cesja na BGK</t>
  </si>
  <si>
    <t>Polisa - cesja na WFOŚGW</t>
  </si>
  <si>
    <t>Tabela nr 2</t>
  </si>
  <si>
    <t>Polisa - cesja na WFOŚiGW</t>
  </si>
  <si>
    <t>Tabela nr 3</t>
  </si>
  <si>
    <t>Wykaz sprzetu elektronicznego</t>
  </si>
  <si>
    <t>Środki trwałe i wyposażenie</t>
  </si>
  <si>
    <t>Tabela nr 4</t>
  </si>
  <si>
    <t>Tabela nr 5</t>
  </si>
  <si>
    <t>Tabela nr 6</t>
  </si>
  <si>
    <t>Tabela nr 9</t>
  </si>
  <si>
    <t>ul.Farna 4, 05-660 Warka</t>
  </si>
  <si>
    <t xml:space="preserve">Adres </t>
  </si>
  <si>
    <t xml:space="preserve">Liczba pracowników </t>
  </si>
  <si>
    <t>142486350</t>
  </si>
  <si>
    <t>797-20-27-869</t>
  </si>
  <si>
    <t>Informacje ogólne</t>
  </si>
  <si>
    <t>Zakład Usług Komunalnych w Warce Sp. z o.o.</t>
  </si>
  <si>
    <t xml:space="preserve">Wynajem od innych podmiotów nieruchomości, jeśli tak to jakie: </t>
  </si>
  <si>
    <t>budynki i budowle</t>
  </si>
  <si>
    <t>Korzystanie z rzeczy ruchomych należących do osób trzecich na podstawie umowy najmu, dzierżawy, leasingu itp.</t>
  </si>
  <si>
    <t>Rodzaj prowadzonej działalności (PKD)</t>
  </si>
  <si>
    <t>52-409</t>
  </si>
  <si>
    <t>63</t>
  </si>
  <si>
    <t>Ogrodzenie terenu Os.35-lecia PRL</t>
  </si>
  <si>
    <t>Agregat prądotwórczy FOGO</t>
  </si>
  <si>
    <t>11-397</t>
  </si>
  <si>
    <t>Koszty wydziałowe EC</t>
  </si>
  <si>
    <t>Kotłownia gazowa Oś. 35-lecia 9\Koszty stałe wytwarzanie</t>
  </si>
  <si>
    <t>Sieć kanalizacyjna Warka</t>
  </si>
  <si>
    <t>Stacja uzdatniania wody Warka</t>
  </si>
  <si>
    <t>Sprężarka tłokowa WAN-EDa</t>
  </si>
  <si>
    <t>154-154</t>
  </si>
  <si>
    <t>444</t>
  </si>
  <si>
    <t>Wodociąg Piaseczno</t>
  </si>
  <si>
    <t>Usługi remontowo-budowlane</t>
  </si>
  <si>
    <t>Sieć wodociągowa Warka</t>
  </si>
  <si>
    <t>Koszty wspólne ul. Grójecka</t>
  </si>
  <si>
    <t>Dystrybucja paliw płynnych</t>
  </si>
  <si>
    <t>Oczyszczalnia Warka</t>
  </si>
  <si>
    <t>Nieczystości stałe</t>
  </si>
  <si>
    <t>Rębak WC-8H (FRD-TH)</t>
  </si>
  <si>
    <t>55-416</t>
  </si>
  <si>
    <t>Kosiarka Weibang 3w1 z napędem</t>
  </si>
  <si>
    <t>53-414</t>
  </si>
  <si>
    <t>Zieleń miejska</t>
  </si>
  <si>
    <t>54-415</t>
  </si>
  <si>
    <t>Ulice i place</t>
  </si>
  <si>
    <t>Akcja zima</t>
  </si>
  <si>
    <t>Usługi pogrzebowe</t>
  </si>
  <si>
    <t>Przepompownia nr 2</t>
  </si>
  <si>
    <t>Kurtyna wodna zraszająca</t>
  </si>
  <si>
    <t>Kontener KP 5,5</t>
  </si>
  <si>
    <t>113-553</t>
  </si>
  <si>
    <t>Konterer KP-10</t>
  </si>
  <si>
    <t>114-554</t>
  </si>
  <si>
    <t>Administracja</t>
  </si>
  <si>
    <t>Koszty ogólnoprodukcyjne - BOK</t>
  </si>
  <si>
    <t>Kontener KP-10</t>
  </si>
  <si>
    <t>115-555</t>
  </si>
  <si>
    <t>116-556</t>
  </si>
  <si>
    <t>Kontener socjalno-biurowy</t>
  </si>
  <si>
    <t>12-398</t>
  </si>
  <si>
    <t>Targowica</t>
  </si>
  <si>
    <t>Toaleta CC Line (Z)</t>
  </si>
  <si>
    <t>61-61/806</t>
  </si>
  <si>
    <t>62-62/806</t>
  </si>
  <si>
    <t>63-63/806</t>
  </si>
  <si>
    <t>64-64/806</t>
  </si>
  <si>
    <t>65-65/806</t>
  </si>
  <si>
    <t>66-66/806</t>
  </si>
  <si>
    <t>67-67/806</t>
  </si>
  <si>
    <t>68-68/806</t>
  </si>
  <si>
    <t>69-69/806</t>
  </si>
  <si>
    <t>70-70/806</t>
  </si>
  <si>
    <t>71-71/806</t>
  </si>
  <si>
    <t>72-72/806</t>
  </si>
  <si>
    <t>73-73/806</t>
  </si>
  <si>
    <t>74-74/806</t>
  </si>
  <si>
    <t>75-75/806</t>
  </si>
  <si>
    <t>76-76/806</t>
  </si>
  <si>
    <t>77-77/806</t>
  </si>
  <si>
    <t>78-78/806</t>
  </si>
  <si>
    <t>79-79/806</t>
  </si>
  <si>
    <t>Szalet miejski</t>
  </si>
  <si>
    <t>80-80/806</t>
  </si>
  <si>
    <t>81-81/806</t>
  </si>
  <si>
    <t>82-82/806</t>
  </si>
  <si>
    <t>83-83/806</t>
  </si>
  <si>
    <t>84-84/806</t>
  </si>
  <si>
    <t>85-85/806</t>
  </si>
  <si>
    <t>86-86/806</t>
  </si>
  <si>
    <t>87-87/806</t>
  </si>
  <si>
    <t>88-88/806</t>
  </si>
  <si>
    <t>89-89/806</t>
  </si>
  <si>
    <t>90-90/806</t>
  </si>
  <si>
    <t>91-91/806</t>
  </si>
  <si>
    <t>92-92/806</t>
  </si>
  <si>
    <t>93-93/806</t>
  </si>
  <si>
    <t>94-94/806</t>
  </si>
  <si>
    <t>95-95/806</t>
  </si>
  <si>
    <t>96-96/806</t>
  </si>
  <si>
    <t>97-97/806</t>
  </si>
  <si>
    <t>98-98/806</t>
  </si>
  <si>
    <t>99-99/806</t>
  </si>
  <si>
    <t>100-100/806</t>
  </si>
  <si>
    <t>101-101/806</t>
  </si>
  <si>
    <t>102-102/806</t>
  </si>
  <si>
    <t>103-103/806</t>
  </si>
  <si>
    <t>104-104/806</t>
  </si>
  <si>
    <t>105-105/806</t>
  </si>
  <si>
    <t>Toaleta CC Line NS (Z)</t>
  </si>
  <si>
    <t>60-60/806</t>
  </si>
  <si>
    <t>Regał</t>
  </si>
  <si>
    <t>58-58</t>
  </si>
  <si>
    <t>Koszty wydziałowe WiK</t>
  </si>
  <si>
    <t>Regał magazynowy metalowy 2,7x1,9x0,45</t>
  </si>
  <si>
    <t>56-56</t>
  </si>
  <si>
    <t>57-57</t>
  </si>
  <si>
    <t>Stojak na rowery</t>
  </si>
  <si>
    <t>107-107/808</t>
  </si>
  <si>
    <t>Szafa stojąca Rack 19'' 42u z wyposażeniem</t>
  </si>
  <si>
    <t>108-108/808</t>
  </si>
  <si>
    <t>629</t>
  </si>
  <si>
    <t>75-516.</t>
  </si>
  <si>
    <t>92-532</t>
  </si>
  <si>
    <t>104-544</t>
  </si>
  <si>
    <t>103-543</t>
  </si>
  <si>
    <t>miejsce użytkowania</t>
  </si>
  <si>
    <t>wartość (początkowa) - księgowa brutto</t>
  </si>
  <si>
    <t>rok produkcji</t>
  </si>
  <si>
    <t>numer inwentarzowy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</si>
  <si>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</si>
  <si>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lp.</t>
  </si>
  <si>
    <t>12/2015</t>
  </si>
  <si>
    <t>Dysk zewnętrzyny Seagate 2,5" 2TB USB</t>
  </si>
  <si>
    <t>11/2015</t>
  </si>
  <si>
    <t>dysk Seagate 2,5" niebieski</t>
  </si>
  <si>
    <t>05/2015</t>
  </si>
  <si>
    <t>usługi remontowo-budowlane</t>
  </si>
  <si>
    <t>Koszty zarządu</t>
  </si>
  <si>
    <t>Koszty wydziałowe WIK</t>
  </si>
  <si>
    <t>01/2015</t>
  </si>
  <si>
    <t>Dystrybucja gazu bezprzewodowego</t>
  </si>
  <si>
    <t>669-1</t>
  </si>
  <si>
    <t>112-552</t>
  </si>
  <si>
    <t>94-534</t>
  </si>
  <si>
    <t>96-536</t>
  </si>
  <si>
    <t>Kasa fiskalna Elzab K10-niefiskalizowana</t>
  </si>
  <si>
    <t>621</t>
  </si>
  <si>
    <t>95-535</t>
  </si>
  <si>
    <t>Telewizor LG 47'/ 49'</t>
  </si>
  <si>
    <t>491</t>
  </si>
  <si>
    <t>140-140</t>
  </si>
  <si>
    <t>Laptop Lenovo</t>
  </si>
  <si>
    <t>134-134</t>
  </si>
  <si>
    <t>Laptop Asus z wyposażeniem</t>
  </si>
  <si>
    <t xml:space="preserve">nazwa  </t>
  </si>
  <si>
    <t>09/2016</t>
  </si>
  <si>
    <t xml:space="preserve"> Switch Cisco SLM2024T SG200-26</t>
  </si>
  <si>
    <t>07/2016</t>
  </si>
  <si>
    <t>Drukarka HP 8610</t>
  </si>
  <si>
    <t>06/2016</t>
  </si>
  <si>
    <t>Drukarka HP LJ 1022N</t>
  </si>
  <si>
    <t>04/2016</t>
  </si>
  <si>
    <t>Urządzenie wielofunkcyjne HP MFP225</t>
  </si>
  <si>
    <t>kierownik OM</t>
  </si>
  <si>
    <t>03/2016</t>
  </si>
  <si>
    <t>Drukarka sieciowa HP jet pro8610</t>
  </si>
  <si>
    <t>Router Cisco RV325 Dual Gigabit WAN VPN Router</t>
  </si>
  <si>
    <t xml:space="preserve">Switch Cisco SLM2024T </t>
  </si>
  <si>
    <t>10/2015</t>
  </si>
  <si>
    <t>koszty wydziałowe UP</t>
  </si>
  <si>
    <t>06/2015</t>
  </si>
  <si>
    <t>803</t>
  </si>
  <si>
    <t>59-59</t>
  </si>
  <si>
    <t>Urządzenie wielofunkcyjne Brother</t>
  </si>
  <si>
    <t>Koszty Wydziałowe URiP</t>
  </si>
  <si>
    <t>106-106/803</t>
  </si>
  <si>
    <t>Niszczarka AutoMax 500C</t>
  </si>
  <si>
    <t>626</t>
  </si>
  <si>
    <t>624</t>
  </si>
  <si>
    <t>138-138</t>
  </si>
  <si>
    <t>132-132</t>
  </si>
  <si>
    <t>126-126</t>
  </si>
  <si>
    <t>125-125</t>
  </si>
  <si>
    <t>129-129</t>
  </si>
  <si>
    <t>124-124</t>
  </si>
  <si>
    <t>118-118</t>
  </si>
  <si>
    <t>153-153</t>
  </si>
  <si>
    <t>152-152</t>
  </si>
  <si>
    <t>151-151</t>
  </si>
  <si>
    <t>150-150</t>
  </si>
  <si>
    <t>144-144</t>
  </si>
  <si>
    <t>139-139</t>
  </si>
  <si>
    <t>137-137</t>
  </si>
  <si>
    <t>136-136</t>
  </si>
  <si>
    <t>135-135</t>
  </si>
  <si>
    <t>133-133</t>
  </si>
  <si>
    <t>131-131</t>
  </si>
  <si>
    <t>Koszty wydziałowe OM</t>
  </si>
  <si>
    <t>127-127</t>
  </si>
  <si>
    <t>117-117</t>
  </si>
  <si>
    <t>111-111</t>
  </si>
  <si>
    <t>110-110</t>
  </si>
  <si>
    <t>109-109</t>
  </si>
  <si>
    <t>108-108</t>
  </si>
  <si>
    <t>107-107</t>
  </si>
  <si>
    <t>106-106</t>
  </si>
  <si>
    <t>116-116</t>
  </si>
  <si>
    <t>141-141</t>
  </si>
  <si>
    <t>Serwer plików Qnap</t>
  </si>
  <si>
    <t>103-103</t>
  </si>
  <si>
    <t>35-35</t>
  </si>
  <si>
    <t>NR INW</t>
  </si>
  <si>
    <t>25-467</t>
  </si>
  <si>
    <t>4-364</t>
  </si>
  <si>
    <t>3-405</t>
  </si>
  <si>
    <t xml:space="preserve">Pojemnik na zużyte baterie 35L </t>
  </si>
  <si>
    <t>Pojemnik 1100 L</t>
  </si>
  <si>
    <t>ławka parkowa</t>
  </si>
  <si>
    <t>ilośćć wykazana</t>
  </si>
  <si>
    <t>Kosz KP 1 zielony</t>
  </si>
  <si>
    <t>Pojemnik PA-1100 L Szkło zielony</t>
  </si>
  <si>
    <t>Pojemnik PA-1100 L Makulatura niebieski</t>
  </si>
  <si>
    <t>Pojemnik na sól i piasek</t>
  </si>
  <si>
    <t>Pojemnik 240l. CBAC szary</t>
  </si>
  <si>
    <t>Ławka parkowa</t>
  </si>
  <si>
    <t>Kwietnik Jiflor 600mm z mocowaniem A2</t>
  </si>
  <si>
    <t>Kosz parkowy stalowo-żeliwny z daszkiem</t>
  </si>
  <si>
    <t>Łącznie wg ilości wykazanej</t>
  </si>
  <si>
    <t>Załącznik nr 6 do SIWZ</t>
  </si>
  <si>
    <t>Razem dla polisy</t>
  </si>
  <si>
    <t>Wykaz maszyn od uszkodzeń od wszystkich ryzyk</t>
  </si>
  <si>
    <t>Belownica 600 PLUS</t>
  </si>
  <si>
    <t>nr fabr. 10/2017</t>
  </si>
  <si>
    <t>Wartość księgowa (bez VAT)</t>
  </si>
  <si>
    <t>Okres ubezpieczenia</t>
  </si>
  <si>
    <t>Perforator butelek PET</t>
  </si>
  <si>
    <t>nr fabr. 1/2017</t>
  </si>
  <si>
    <t>Ubezpieczony: SG Equipment Leasing Polska Sp. z o.o., ul. Marszałkowska 111, 00-102 Warszawa, REGON: 012384296</t>
  </si>
  <si>
    <t>H2X391B00818</t>
  </si>
  <si>
    <t>ul. Grójecka 24, Warka – sortownia odpadów komunalnych</t>
  </si>
  <si>
    <t>Bariery zabezpieczające w wiacie sortowni</t>
  </si>
  <si>
    <t>Sortownia , ul. Grójecka 24/ Warka</t>
  </si>
  <si>
    <t>Boksy magazynowe</t>
  </si>
  <si>
    <t>PSZOK- Punkt Selektywnej Zbiórki Odpadów Komunalnych przy ul. Grójeckiej 24/ Warka</t>
  </si>
  <si>
    <t>Ogrodzenie SIW Pilica L=78mb</t>
  </si>
  <si>
    <t>Wiata PSZOK- magazyn</t>
  </si>
  <si>
    <t>Wiata Sortowni</t>
  </si>
  <si>
    <t>Generator prądu</t>
  </si>
  <si>
    <t>13-399</t>
  </si>
  <si>
    <t>Prasa belująca z zasypem</t>
  </si>
  <si>
    <t>164-164</t>
  </si>
  <si>
    <t>421</t>
  </si>
  <si>
    <t>PSZOK-Punkt Selektywnej Zbiórki Odpadów Komunalnych</t>
  </si>
  <si>
    <t>Spawarka Esab</t>
  </si>
  <si>
    <t>163-163</t>
  </si>
  <si>
    <t>Spawarka Viper z wyposażeniem</t>
  </si>
  <si>
    <t>162-162</t>
  </si>
  <si>
    <t>Automat do zgrzewania doczołowego rur PE i PP</t>
  </si>
  <si>
    <t>157-157</t>
  </si>
  <si>
    <t>484-1</t>
  </si>
  <si>
    <t>Pilarka spalinowa łańcuchowa</t>
  </si>
  <si>
    <t>56-417</t>
  </si>
  <si>
    <t>Grundomat MAX K160S</t>
  </si>
  <si>
    <t>60-421</t>
  </si>
  <si>
    <t>Kosiarka LB155S</t>
  </si>
  <si>
    <t>59-420</t>
  </si>
  <si>
    <t>Kosiarka spalinowa Masport</t>
  </si>
  <si>
    <t>58-419</t>
  </si>
  <si>
    <t>Kosiarka spalinowa Weibang</t>
  </si>
  <si>
    <t>61-422</t>
  </si>
  <si>
    <t>Rozrzutnik posypywarka WTR400/135/1/2</t>
  </si>
  <si>
    <t>57-418</t>
  </si>
  <si>
    <t>599</t>
  </si>
  <si>
    <t>Monitoring sieci wodociągowej w Warce</t>
  </si>
  <si>
    <t>141-581</t>
  </si>
  <si>
    <t>Linia sortownicza</t>
  </si>
  <si>
    <t>131-571</t>
  </si>
  <si>
    <t>659</t>
  </si>
  <si>
    <t>Sortownia odpadów zbieranych selektywnie</t>
  </si>
  <si>
    <t>Waga samochodowa 50 t z legalizacją</t>
  </si>
  <si>
    <t>132-572</t>
  </si>
  <si>
    <t>660</t>
  </si>
  <si>
    <t>Detektor gazu -GasMlertMicroClip XL</t>
  </si>
  <si>
    <t>133-573</t>
  </si>
  <si>
    <t>664</t>
  </si>
  <si>
    <t>Wykrywacz metali Fisher F44 11''</t>
  </si>
  <si>
    <t>134-574</t>
  </si>
  <si>
    <t>Kontener KP- 5,5</t>
  </si>
  <si>
    <t>140-580</t>
  </si>
  <si>
    <t>Przepompownia nr 1</t>
  </si>
  <si>
    <t>124-564</t>
  </si>
  <si>
    <t>125-565</t>
  </si>
  <si>
    <t>126-566</t>
  </si>
  <si>
    <t>127-567</t>
  </si>
  <si>
    <t>128-568</t>
  </si>
  <si>
    <t>129-569</t>
  </si>
  <si>
    <t>142-582</t>
  </si>
  <si>
    <t>143-583</t>
  </si>
  <si>
    <t>Kontener KP-30</t>
  </si>
  <si>
    <t>135-575</t>
  </si>
  <si>
    <t>136-576</t>
  </si>
  <si>
    <t>122-562</t>
  </si>
  <si>
    <t>123-563</t>
  </si>
  <si>
    <t>Kontener na substancje niebezpieczne</t>
  </si>
  <si>
    <t>130-570</t>
  </si>
  <si>
    <t>Alkomat iBlow</t>
  </si>
  <si>
    <t>176-176/800</t>
  </si>
  <si>
    <t>Niszczarka Fellowes AutoMax 500C</t>
  </si>
  <si>
    <t>177-177-803</t>
  </si>
  <si>
    <t>Toaleta CC Line</t>
  </si>
  <si>
    <t>178-178/806</t>
  </si>
  <si>
    <t>179-179/806</t>
  </si>
  <si>
    <t>180-180/806</t>
  </si>
  <si>
    <t>181-181/806</t>
  </si>
  <si>
    <t>182-182/806</t>
  </si>
  <si>
    <t>183-183/806</t>
  </si>
  <si>
    <t>184-184/806</t>
  </si>
  <si>
    <t>185-185/806</t>
  </si>
  <si>
    <t>186-186/806</t>
  </si>
  <si>
    <t>187-187/806</t>
  </si>
  <si>
    <t>188-188/806</t>
  </si>
  <si>
    <t>189-189/806</t>
  </si>
  <si>
    <t>190-190/806</t>
  </si>
  <si>
    <t>191-191/806</t>
  </si>
  <si>
    <t>192-192/806</t>
  </si>
  <si>
    <t>Beczka dwu-otworowa L-Ring 220 l.</t>
  </si>
  <si>
    <t>153-153/808</t>
  </si>
  <si>
    <t>154-154/808</t>
  </si>
  <si>
    <t>157-157/808</t>
  </si>
  <si>
    <t>Kontener magazynowy</t>
  </si>
  <si>
    <t>174-174/808</t>
  </si>
  <si>
    <t>Paleta wychwytująca 250 l.</t>
  </si>
  <si>
    <t>158-158/808</t>
  </si>
  <si>
    <t>Paletopojemnik IBC 1000 l.</t>
  </si>
  <si>
    <t>156-156/808</t>
  </si>
  <si>
    <t>Pojemnik 1100 l.-ocynkowany</t>
  </si>
  <si>
    <t>159-159/808</t>
  </si>
  <si>
    <t>160-160/808</t>
  </si>
  <si>
    <t>161-161/808</t>
  </si>
  <si>
    <t>162-162/808</t>
  </si>
  <si>
    <t>163-163/808</t>
  </si>
  <si>
    <t>164-164/808</t>
  </si>
  <si>
    <t>165-165/808</t>
  </si>
  <si>
    <t>166-166/808</t>
  </si>
  <si>
    <t>167-167/808</t>
  </si>
  <si>
    <t>168-168/808</t>
  </si>
  <si>
    <t>169-169/808</t>
  </si>
  <si>
    <t>170-170/808</t>
  </si>
  <si>
    <t>Pojemnik MGB 120 l.- szary</t>
  </si>
  <si>
    <t>111-111/808</t>
  </si>
  <si>
    <t>112-112/808</t>
  </si>
  <si>
    <t>113-113/808</t>
  </si>
  <si>
    <t>114-114/808</t>
  </si>
  <si>
    <t>115-115/808</t>
  </si>
  <si>
    <t>116-116/808</t>
  </si>
  <si>
    <t>117-117/808</t>
  </si>
  <si>
    <t>118-118/808</t>
  </si>
  <si>
    <t>119-119/808</t>
  </si>
  <si>
    <t>120-120/808</t>
  </si>
  <si>
    <t>121-121/808</t>
  </si>
  <si>
    <t>122-122/808</t>
  </si>
  <si>
    <t>123-123/808</t>
  </si>
  <si>
    <t>124-124/808</t>
  </si>
  <si>
    <t>125-125/808</t>
  </si>
  <si>
    <t>126-126/808</t>
  </si>
  <si>
    <t>127-127/808</t>
  </si>
  <si>
    <t>128-128/808</t>
  </si>
  <si>
    <t>129-129/808</t>
  </si>
  <si>
    <t>130-130/808</t>
  </si>
  <si>
    <t>131-131/808</t>
  </si>
  <si>
    <t>132-132/808</t>
  </si>
  <si>
    <t>133-133/808</t>
  </si>
  <si>
    <t>134-134/808</t>
  </si>
  <si>
    <t>135-135/808</t>
  </si>
  <si>
    <t>Pojemnik MGB 240 l.- szary</t>
  </si>
  <si>
    <t>136-136/808</t>
  </si>
  <si>
    <t>137-137/808</t>
  </si>
  <si>
    <t>138-138/808</t>
  </si>
  <si>
    <t>139-139/808</t>
  </si>
  <si>
    <t>140-140/808</t>
  </si>
  <si>
    <t>141-141/808</t>
  </si>
  <si>
    <t>142-142/808</t>
  </si>
  <si>
    <t>143-143/808</t>
  </si>
  <si>
    <t>144-144/808</t>
  </si>
  <si>
    <t>145-145/808</t>
  </si>
  <si>
    <t>146-146/808</t>
  </si>
  <si>
    <t>147-147/808</t>
  </si>
  <si>
    <t>148-148/808</t>
  </si>
  <si>
    <t>149-149/808</t>
  </si>
  <si>
    <t>150-150/808</t>
  </si>
  <si>
    <t>Pojemnik na odpady niebezpieczne 150l.</t>
  </si>
  <si>
    <t>151-151/808</t>
  </si>
  <si>
    <t>152-152/808</t>
  </si>
  <si>
    <t>Pomost aluminiowy jednostronny</t>
  </si>
  <si>
    <t>175-175/808</t>
  </si>
  <si>
    <t>Siatka polipropylenowa do zabudowy odpadów</t>
  </si>
  <si>
    <t>172-172/808</t>
  </si>
  <si>
    <t>Skrzynka na zużyte świetlówki i żarówki 150cm</t>
  </si>
  <si>
    <t>155-155-/808</t>
  </si>
  <si>
    <t>Szafa hydrantowa z wyposażeniem</t>
  </si>
  <si>
    <t>110-110/808</t>
  </si>
  <si>
    <t>Szafa ognioodporna C 1170-00</t>
  </si>
  <si>
    <t>109-109/808</t>
  </si>
  <si>
    <t>Tablica informacyjna</t>
  </si>
  <si>
    <t>173-173/808</t>
  </si>
  <si>
    <t>Waga platformowa z legalizacją</t>
  </si>
  <si>
    <t>171-171/808</t>
  </si>
  <si>
    <t>Drukarka Lexmark MS610DN</t>
  </si>
  <si>
    <t>168-168</t>
  </si>
  <si>
    <t>UPS Ever Sinline 1600</t>
  </si>
  <si>
    <t>159-159</t>
  </si>
  <si>
    <t>UPS on-line Fideltronik Inigo</t>
  </si>
  <si>
    <t>169-169</t>
  </si>
  <si>
    <t>53-52.</t>
  </si>
  <si>
    <t>142-142.</t>
  </si>
  <si>
    <t>Zestaw komputerowy Dell</t>
  </si>
  <si>
    <t>167-167</t>
  </si>
  <si>
    <t>149-149.</t>
  </si>
  <si>
    <t>System alarmowy studni głębinowej nr 4</t>
  </si>
  <si>
    <t>137-577</t>
  </si>
  <si>
    <t>System alarmowy w studni głębinowej nr 9</t>
  </si>
  <si>
    <t>138-578</t>
  </si>
  <si>
    <t>Urządzenie wielofunkcyjne LEXMARK MX 410</t>
  </si>
  <si>
    <t>11/2016</t>
  </si>
  <si>
    <t>koszty wydziałowe OM</t>
  </si>
  <si>
    <t>Drukarka HP office Jet 8210WiFi</t>
  </si>
  <si>
    <t>03/2017</t>
  </si>
  <si>
    <t>koszty zarządu</t>
  </si>
  <si>
    <t>Urządzenie wielofunkcyjne laserowe</t>
  </si>
  <si>
    <t>Switch Cisco SLM2024T SG200-26</t>
  </si>
  <si>
    <t>Switch Cisco SLM2024T SG200-18</t>
  </si>
  <si>
    <t xml:space="preserve">Router Cisco FV325 Dual Gigabit WAN VPN </t>
  </si>
  <si>
    <t>Router Board RB3011UiAS-RM</t>
  </si>
  <si>
    <t>04/2017</t>
  </si>
  <si>
    <t>Drukarka Lexmark MX410</t>
  </si>
  <si>
    <t>05/2017</t>
  </si>
  <si>
    <t>06/2017</t>
  </si>
  <si>
    <t>Laptop ASUS</t>
  </si>
  <si>
    <t>160-160</t>
  </si>
  <si>
    <t>161-161</t>
  </si>
  <si>
    <t>Laptop Lenovo Ideapad Y700</t>
  </si>
  <si>
    <t>155-155</t>
  </si>
  <si>
    <t>Tablet Huawei MediaPad M2 8.0</t>
  </si>
  <si>
    <t>156-156</t>
  </si>
  <si>
    <t>119-559</t>
  </si>
  <si>
    <t>139-579</t>
  </si>
  <si>
    <t>System kontroli strażników na ul. Grójeckiej 24</t>
  </si>
  <si>
    <t>120-560</t>
  </si>
  <si>
    <t>System kontroli strażników na wysypisku</t>
  </si>
  <si>
    <t>121-561</t>
  </si>
  <si>
    <t xml:space="preserve">Pojemnik 120 l. </t>
  </si>
  <si>
    <t xml:space="preserve">Pojemnik 240 l. </t>
  </si>
  <si>
    <t xml:space="preserve">Pojemnik 1100 l. </t>
  </si>
  <si>
    <t>Pojemnik MGB 120- szary 030</t>
  </si>
  <si>
    <t xml:space="preserve">Pojemnik MGB 1100 l stalowy ocynkowany </t>
  </si>
  <si>
    <t>Pojemnik MGB 240 l żółty</t>
  </si>
  <si>
    <t>Pojemnik MGB 240 l zielony</t>
  </si>
  <si>
    <t>Pojemnik MGB 1100 l zielony</t>
  </si>
  <si>
    <t xml:space="preserve">Pojemnik MGB 240 l szary </t>
  </si>
  <si>
    <t>Pojemnik na odpady niebezpieczne 150l. na zużyte baterie</t>
  </si>
  <si>
    <t>Pojemnik MGB 1100 A</t>
  </si>
  <si>
    <t>Pojemnik KZ 1 zielono czarny</t>
  </si>
  <si>
    <t>Pojemnik KZ 1 zielono czarny kosz</t>
  </si>
  <si>
    <t>Donica SOLAN ze stali</t>
  </si>
  <si>
    <t>Modernizacja budynku kotłowni Polna 19A</t>
  </si>
  <si>
    <t>Budynek stacji uzdatniania wody Dębnowola</t>
  </si>
  <si>
    <t>Budynek stacji uzdatniania wody Piaseczno</t>
  </si>
  <si>
    <t>Budynek stacji uzdatniania wody Pilica</t>
  </si>
  <si>
    <t>Agregat prądotwórczy HONDA EC 5000</t>
  </si>
  <si>
    <t>14-400</t>
  </si>
  <si>
    <t>343-1</t>
  </si>
  <si>
    <t>Pompa PRIOX 460/13M Aut.</t>
  </si>
  <si>
    <t>184-184</t>
  </si>
  <si>
    <t>440</t>
  </si>
  <si>
    <t>Kosiarka spalinowa</t>
  </si>
  <si>
    <t>65-426</t>
  </si>
  <si>
    <t>Wykaszarka 153R</t>
  </si>
  <si>
    <t>64-425</t>
  </si>
  <si>
    <t>63-424</t>
  </si>
  <si>
    <t>Instalacje elektryczne i AKPiA</t>
  </si>
  <si>
    <t>112-433</t>
  </si>
  <si>
    <t>Podnośnik kanałowy 16 t W-8220/SD</t>
  </si>
  <si>
    <t>146-586</t>
  </si>
  <si>
    <t>150-590</t>
  </si>
  <si>
    <t>641</t>
  </si>
  <si>
    <t>Dział napraw i obsługi samochodów</t>
  </si>
  <si>
    <t>148-588</t>
  </si>
  <si>
    <t>149-589</t>
  </si>
  <si>
    <t>652</t>
  </si>
  <si>
    <t>Zestaw pomiarowy hydrantów HYDRO-TEST-Z</t>
  </si>
  <si>
    <t>144-584</t>
  </si>
  <si>
    <t>664-x</t>
  </si>
  <si>
    <t>Klucz pneumatyczny NC6217</t>
  </si>
  <si>
    <t>200-200/800</t>
  </si>
  <si>
    <t>Wózek narzędziowy warsztatowy BOXO</t>
  </si>
  <si>
    <t>Wózek narzędziowy warsztatowy TRUCK BOXO</t>
  </si>
  <si>
    <t>Zakuwarka ręczna P20HP</t>
  </si>
  <si>
    <t>197-197/800</t>
  </si>
  <si>
    <t>211-211/806</t>
  </si>
  <si>
    <t>198-198/800</t>
  </si>
  <si>
    <t>206-206/806</t>
  </si>
  <si>
    <t>207-207/806</t>
  </si>
  <si>
    <t>208-208/806</t>
  </si>
  <si>
    <t>209-209/806</t>
  </si>
  <si>
    <t>210-210/806</t>
  </si>
  <si>
    <t>Zabudowa meblowa pomieszczenia socjalnego</t>
  </si>
  <si>
    <t>Prasa hydrauliczna 30 t.</t>
  </si>
  <si>
    <t>Regał na dokumenty</t>
  </si>
  <si>
    <t>Stół do pomieszczenia socjalnego 2,3x0,9m</t>
  </si>
  <si>
    <t>Stół warsztatowy</t>
  </si>
  <si>
    <t>Szorowarka do posadzek</t>
  </si>
  <si>
    <t>195-195/808</t>
  </si>
  <si>
    <t>205-205/809</t>
  </si>
  <si>
    <t>199-199/809</t>
  </si>
  <si>
    <t>196-196/809</t>
  </si>
  <si>
    <t>201-201/809</t>
  </si>
  <si>
    <t>202-202/809</t>
  </si>
  <si>
    <t>203-203/809</t>
  </si>
  <si>
    <t>204-204/809</t>
  </si>
  <si>
    <t>212-212/809</t>
  </si>
  <si>
    <t>809</t>
  </si>
  <si>
    <t>Niszczarka Tarnator C9</t>
  </si>
  <si>
    <t>Niszczarka Fellowes DS.-700Cs 4x46mm</t>
  </si>
  <si>
    <t>Pojemnik na zużyte baterie 35L</t>
  </si>
  <si>
    <t>Pojemnik na zużyte baterie 15L</t>
  </si>
  <si>
    <t>Szufla do śniegu</t>
  </si>
  <si>
    <t>Stojak do worka na śmieci 120l.</t>
  </si>
  <si>
    <t>Pojemnik na sół i piasek 200l kolor żółty</t>
  </si>
  <si>
    <t>Kosz na śmieci MESA</t>
  </si>
  <si>
    <t>Pojemnik MGB 120- czarny</t>
  </si>
  <si>
    <t>Pojemnik MGB 240- czarny</t>
  </si>
  <si>
    <t>Serwer plików Qnap TS-853V</t>
  </si>
  <si>
    <t>172-172</t>
  </si>
  <si>
    <t>487</t>
  </si>
  <si>
    <t>173-173</t>
  </si>
  <si>
    <t>175-175</t>
  </si>
  <si>
    <t>174-174</t>
  </si>
  <si>
    <t>177-177</t>
  </si>
  <si>
    <t>178-178</t>
  </si>
  <si>
    <t>179-179</t>
  </si>
  <si>
    <t>180-180</t>
  </si>
  <si>
    <t>181-181</t>
  </si>
  <si>
    <t>182-182</t>
  </si>
  <si>
    <t>183-183</t>
  </si>
  <si>
    <t>Urządzenie wielofunkcyjne Konica Minolta</t>
  </si>
  <si>
    <t>193-193/803</t>
  </si>
  <si>
    <t>Urządzenie wielofunkcyjne Konica Minolta Bizhub C360</t>
  </si>
  <si>
    <t>194-194/803</t>
  </si>
  <si>
    <t xml:space="preserve">Huawei Czarny (Ruter do przesyłania danych IP </t>
  </si>
  <si>
    <t>04/2018</t>
  </si>
  <si>
    <t>Oczyszczalnia Ścieków Konary</t>
  </si>
  <si>
    <t>Urządzenie do bezpośredniego odczytu ciepłomierzy</t>
  </si>
  <si>
    <t>176-176.</t>
  </si>
  <si>
    <t>Kasa fiskalna Posnet Mobile HS</t>
  </si>
  <si>
    <t>145-585</t>
  </si>
  <si>
    <t>669-x</t>
  </si>
  <si>
    <t>Aparat cyfrowy NIKON VNA951E1</t>
  </si>
  <si>
    <t>02/2018</t>
  </si>
  <si>
    <t>Monitoring wizyjny Działu napraw i obsługi samochodów</t>
  </si>
  <si>
    <t>147-587</t>
  </si>
  <si>
    <t>Studnia glębinowa</t>
  </si>
  <si>
    <t>Stacja dozowania reagenta</t>
  </si>
  <si>
    <t>Stacja mechanicznego oczyszczania ścieków</t>
  </si>
  <si>
    <t>Stacja odwodnienia osadów</t>
  </si>
  <si>
    <t>Urządzenie do spawania i cięcia gazowego</t>
  </si>
  <si>
    <t>170-170</t>
  </si>
  <si>
    <t>Budynek techniczny</t>
  </si>
  <si>
    <t>171-171</t>
  </si>
  <si>
    <t>Telefon komórkowy Samsung B2710</t>
  </si>
  <si>
    <t>Tabela nr 8</t>
  </si>
  <si>
    <t>Wykaz pojazdów Zakładu Usług Komunalnych w Warce Sp. z o.o.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</si>
  <si>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</si>
  <si>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</si>
  <si>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</si>
  <si>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</si>
  <si>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</si>
  <si>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</si>
  <si>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</si>
  <si>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</si>
  <si>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</si>
  <si>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</si>
  <si>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</si>
  <si>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</si>
  <si>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</si>
  <si>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Suma ubezpieczenia (wartość pojazdu)</t>
  </si>
  <si>
    <t>Rzodzaj wartości (z VAT/bez VAT)</t>
  </si>
  <si>
    <t>w tym: Wyposażenie dodatkowe**</t>
  </si>
  <si>
    <t>Okres ubezpieczenia OC i NW</t>
  </si>
  <si>
    <t>Okres ubezpieczenia AC i KR</t>
  </si>
  <si>
    <t>Uwagi</t>
  </si>
  <si>
    <t>Ryzyka podlegające ubezpieczeniu w danym pojeździe (wybrane ryzyka zaznaczone X)</t>
  </si>
  <si>
    <t>rodzaj</t>
  </si>
  <si>
    <t>wartość (uwzględniona w sumie ubezpieczenia)</t>
  </si>
  <si>
    <t>Od</t>
  </si>
  <si>
    <t>Do</t>
  </si>
  <si>
    <t>OC</t>
  </si>
  <si>
    <t>NW</t>
  </si>
  <si>
    <t>AC/KR</t>
  </si>
  <si>
    <t xml:space="preserve">URSUS </t>
  </si>
  <si>
    <t>C360</t>
  </si>
  <si>
    <t>567497</t>
  </si>
  <si>
    <t>RAT 171R</t>
  </si>
  <si>
    <t>ciągnik rolniczy</t>
  </si>
  <si>
    <t>X</t>
  </si>
  <si>
    <t>C360 3P</t>
  </si>
  <si>
    <t>RAT 175R</t>
  </si>
  <si>
    <t>15.10.1986</t>
  </si>
  <si>
    <t>AUTOSAN</t>
  </si>
  <si>
    <t>D-732</t>
  </si>
  <si>
    <t>RAP 212S</t>
  </si>
  <si>
    <t>przyczepa ciężarowa</t>
  </si>
  <si>
    <t>-</t>
  </si>
  <si>
    <t>24.06.1987</t>
  </si>
  <si>
    <t xml:space="preserve">VOLKSWAGEN </t>
  </si>
  <si>
    <t>LT 32 2.5SDI</t>
  </si>
  <si>
    <t>WV1ZZZ2DZWHO23183</t>
  </si>
  <si>
    <t>WGR 16LA</t>
  </si>
  <si>
    <t>ciężarowo - uniwersalny</t>
  </si>
  <si>
    <t>25.02.1998</t>
  </si>
  <si>
    <t>bez VAT</t>
  </si>
  <si>
    <t>Spycharka gąsienicowa</t>
  </si>
  <si>
    <t>T-130</t>
  </si>
  <si>
    <t>156250</t>
  </si>
  <si>
    <t xml:space="preserve">spychacz </t>
  </si>
  <si>
    <t>Równiarka</t>
  </si>
  <si>
    <t>D-5571</t>
  </si>
  <si>
    <t>nr ramy:1187190</t>
  </si>
  <si>
    <t>równiarka</t>
  </si>
  <si>
    <t>MTZ</t>
  </si>
  <si>
    <t>320AMK</t>
  </si>
  <si>
    <t>01455A</t>
  </si>
  <si>
    <t>WGR 45YG</t>
  </si>
  <si>
    <t>06.11.2007</t>
  </si>
  <si>
    <t>Pronar</t>
  </si>
  <si>
    <t>T-655</t>
  </si>
  <si>
    <t>0166G</t>
  </si>
  <si>
    <t>WGR T400</t>
  </si>
  <si>
    <t>przyczepa rolnicza</t>
  </si>
  <si>
    <t xml:space="preserve">VOLVO </t>
  </si>
  <si>
    <t>FM9</t>
  </si>
  <si>
    <t>YV2J4CHC04B369045</t>
  </si>
  <si>
    <t>WGR60WL</t>
  </si>
  <si>
    <t>ciężarowy-śmieciarka</t>
  </si>
  <si>
    <t>09.12.2004</t>
  </si>
  <si>
    <t>AWROL</t>
  </si>
  <si>
    <t>D734</t>
  </si>
  <si>
    <t>SU90D734008AW1002</t>
  </si>
  <si>
    <t>WGRT485</t>
  </si>
  <si>
    <t>03.11.2008</t>
  </si>
  <si>
    <t>FIAT Scudo</t>
  </si>
  <si>
    <t>2.0 JTD</t>
  </si>
  <si>
    <t>ZFA22000086179704</t>
  </si>
  <si>
    <t>WGR3W04</t>
  </si>
  <si>
    <t>samochód ciężarowy</t>
  </si>
  <si>
    <t>04.04.2005</t>
  </si>
  <si>
    <t>Volvo</t>
  </si>
  <si>
    <t>FL6H</t>
  </si>
  <si>
    <t>YV2EEL0A06B416795</t>
  </si>
  <si>
    <t>WGR 3W11</t>
  </si>
  <si>
    <t>specjalny zamiatarka</t>
  </si>
  <si>
    <t>06.12.2005</t>
  </si>
  <si>
    <t xml:space="preserve">New Holland </t>
  </si>
  <si>
    <t>MH City N09</t>
  </si>
  <si>
    <t>N8LB03521</t>
  </si>
  <si>
    <t>koparka</t>
  </si>
  <si>
    <t>Komatsu</t>
  </si>
  <si>
    <t>WB 93R2</t>
  </si>
  <si>
    <t>93F26651</t>
  </si>
  <si>
    <t>Koparko-ładowarka</t>
  </si>
  <si>
    <t>Łyżka</t>
  </si>
  <si>
    <t>WB93S5</t>
  </si>
  <si>
    <t>F00340</t>
  </si>
  <si>
    <t>F00344</t>
  </si>
  <si>
    <t>Kramer</t>
  </si>
  <si>
    <t>ładowarka</t>
  </si>
  <si>
    <t>DAF</t>
  </si>
  <si>
    <t>CF85</t>
  </si>
  <si>
    <t>XLRAT85MC0E878940</t>
  </si>
  <si>
    <t>WGRVK26</t>
  </si>
  <si>
    <t>samochód ciężarowy - zabudowa wywrotką z żurawiem</t>
  </si>
  <si>
    <t>16.08.2010</t>
  </si>
  <si>
    <t>Elbo</t>
  </si>
  <si>
    <t>SU9PCBHWEA0EB1143</t>
  </si>
  <si>
    <t>WGR2EL6</t>
  </si>
  <si>
    <t>przyczepa wywrotka</t>
  </si>
  <si>
    <t>13.08.2010</t>
  </si>
  <si>
    <t>ZFA22300005513131</t>
  </si>
  <si>
    <t>WGR 4X01</t>
  </si>
  <si>
    <t>OSOBOWY</t>
  </si>
  <si>
    <t>14.05.2007</t>
  </si>
  <si>
    <t>autoalarm</t>
  </si>
  <si>
    <t xml:space="preserve">NEW HOLLAND </t>
  </si>
  <si>
    <t>T5060</t>
  </si>
  <si>
    <t>Z9JH15096</t>
  </si>
  <si>
    <t>WGR 55YJ</t>
  </si>
  <si>
    <t>10.12.2009</t>
  </si>
  <si>
    <t>Pług odsnieżny PUV 2600/2800</t>
  </si>
  <si>
    <t xml:space="preserve">Sprężarka przewoźna powietrzna </t>
  </si>
  <si>
    <t>C-42</t>
  </si>
  <si>
    <t>WCA1D111081730038</t>
  </si>
  <si>
    <t>WGRT470</t>
  </si>
  <si>
    <t>sprężarka</t>
  </si>
  <si>
    <t>27.08.2008</t>
  </si>
  <si>
    <t>Fiat</t>
  </si>
  <si>
    <t>Doblo Cargo</t>
  </si>
  <si>
    <t>ZFA22300005391219</t>
  </si>
  <si>
    <t>WGR4Y18</t>
  </si>
  <si>
    <t>ciężarowy</t>
  </si>
  <si>
    <t>11.04.2006</t>
  </si>
  <si>
    <t>FA LF 55 z zabudową DARID T1M18</t>
  </si>
  <si>
    <t>XLRAE55GF7L331681</t>
  </si>
  <si>
    <t>WGR3Y15</t>
  </si>
  <si>
    <t>specjalny</t>
  </si>
  <si>
    <t>10.01.2008</t>
  </si>
  <si>
    <t>T5 1.9TDI</t>
  </si>
  <si>
    <t>WV1ZZZ7HZ4H006577</t>
  </si>
  <si>
    <t>WGR4Y19</t>
  </si>
  <si>
    <t>31.07.2003</t>
  </si>
  <si>
    <t>RAP 183S</t>
  </si>
  <si>
    <t>przyczepa cięż.roln.</t>
  </si>
  <si>
    <t>25.09.1985</t>
  </si>
  <si>
    <t>FA</t>
  </si>
  <si>
    <t>XLRAE55GF8L344062</t>
  </si>
  <si>
    <t>WGR WC75</t>
  </si>
  <si>
    <t>specjalny - do czyszczenia kanalizacji</t>
  </si>
  <si>
    <t>25.08.2008</t>
  </si>
  <si>
    <t>T5 1,9TDI</t>
  </si>
  <si>
    <t>WV1ZZZ7JZ4X030928</t>
  </si>
  <si>
    <t>WGR WG79</t>
  </si>
  <si>
    <t>25.02.2004</t>
  </si>
  <si>
    <t>Volvo/Elbo</t>
  </si>
  <si>
    <t>FM6XR/K</t>
  </si>
  <si>
    <t>YV2JS02D18A677424</t>
  </si>
  <si>
    <t>WGR WS37</t>
  </si>
  <si>
    <t>18.06.2009</t>
  </si>
  <si>
    <t xml:space="preserve"> 2 kontenery</t>
  </si>
  <si>
    <t>Polkon</t>
  </si>
  <si>
    <t>PK 193</t>
  </si>
  <si>
    <t>SXGPK18339MPN1055</t>
  </si>
  <si>
    <t>WGR 84P9</t>
  </si>
  <si>
    <t>przyczepa do przewozu kontenerów</t>
  </si>
  <si>
    <t>FE 6XR</t>
  </si>
  <si>
    <t>YV2VBN0C19B540181</t>
  </si>
  <si>
    <t>WGR VH98</t>
  </si>
  <si>
    <t>01.07.2010</t>
  </si>
  <si>
    <t>01.12.2019</t>
  </si>
  <si>
    <t>LF55.220</t>
  </si>
  <si>
    <t>XLRAE55CFOL315243</t>
  </si>
  <si>
    <t>WGR XJ71</t>
  </si>
  <si>
    <t>ciężarowy, asenizacyjny</t>
  </si>
  <si>
    <t>23.01.2006</t>
  </si>
  <si>
    <t>FT CF 75</t>
  </si>
  <si>
    <t>XLRTE75PCOE793178</t>
  </si>
  <si>
    <t>WGR YG20</t>
  </si>
  <si>
    <t xml:space="preserve">Fiat </t>
  </si>
  <si>
    <t>Ducato</t>
  </si>
  <si>
    <t>ZFA25000001160768</t>
  </si>
  <si>
    <t>WGR YJ52</t>
  </si>
  <si>
    <t>26.04.2007</t>
  </si>
  <si>
    <t>Renault</t>
  </si>
  <si>
    <t>Kerox</t>
  </si>
  <si>
    <t>VF636DKA000000068</t>
  </si>
  <si>
    <t>WGR 05662</t>
  </si>
  <si>
    <t>30.10.2008</t>
  </si>
  <si>
    <t>WGR 05350</t>
  </si>
  <si>
    <t>ciężarowy asenizacyjny</t>
  </si>
  <si>
    <t>04.07.2008</t>
  </si>
  <si>
    <t>Opel</t>
  </si>
  <si>
    <t>Combo C-VAN</t>
  </si>
  <si>
    <t>W0L0XCF2584016403</t>
  </si>
  <si>
    <t>WGR VV76</t>
  </si>
  <si>
    <t>25.09.2010</t>
  </si>
  <si>
    <t>X01PBV</t>
  </si>
  <si>
    <t>W0L0XCF2594161503</t>
  </si>
  <si>
    <t>WGR VW07</t>
  </si>
  <si>
    <t>30.05.2009</t>
  </si>
  <si>
    <t xml:space="preserve">Volkswagen  </t>
  </si>
  <si>
    <t>Crafter</t>
  </si>
  <si>
    <t>WV1ZZZ2FZ97001901</t>
  </si>
  <si>
    <t>WGR XL46</t>
  </si>
  <si>
    <t>16.04.2009</t>
  </si>
  <si>
    <t>AP240</t>
  </si>
  <si>
    <t>N/S 04942A/1019</t>
  </si>
  <si>
    <t>pojazd leasingowany</t>
  </si>
  <si>
    <t>LF 55250</t>
  </si>
  <si>
    <t>XLRAE55GF0L326414</t>
  </si>
  <si>
    <t>WGR 05580</t>
  </si>
  <si>
    <t>02.11.2006</t>
  </si>
  <si>
    <t xml:space="preserve">Komatsu Backhoe Loader (pojazd leasingowany)  </t>
  </si>
  <si>
    <t>WB97S-5</t>
  </si>
  <si>
    <t>KMTWB024TFUF31400</t>
  </si>
  <si>
    <t>koparko-ładowarka</t>
  </si>
  <si>
    <t>Daily 50C15Z</t>
  </si>
  <si>
    <t>ZCFC150A2G5090970</t>
  </si>
  <si>
    <t>WOT 32209</t>
  </si>
  <si>
    <t>28.04.2016</t>
  </si>
  <si>
    <t>FT 85 CF460</t>
  </si>
  <si>
    <t>XLRTE85MC0E894774</t>
  </si>
  <si>
    <t>WGM 07455</t>
  </si>
  <si>
    <t>CIĄGNIK SAMOCHODOWY</t>
  </si>
  <si>
    <t>LEGRAS</t>
  </si>
  <si>
    <t>VF9DA3402AY024170</t>
  </si>
  <si>
    <t>WGM 08423</t>
  </si>
  <si>
    <t xml:space="preserve">Renault (pojazd leasingowany) </t>
  </si>
  <si>
    <t>MASTER</t>
  </si>
  <si>
    <t>VF1MAF6CC44795468</t>
  </si>
  <si>
    <t>WI 741FR</t>
  </si>
  <si>
    <t>TRANSPORTER</t>
  </si>
  <si>
    <t>WV1ZZZ7JZCX015663</t>
  </si>
  <si>
    <t>WGR YY56</t>
  </si>
  <si>
    <t>HUEFFERMANN</t>
  </si>
  <si>
    <t>HAR 18.70</t>
  </si>
  <si>
    <t>W09HAR1870BH15351</t>
  </si>
  <si>
    <t>WGR 1KW4</t>
  </si>
  <si>
    <t>PRZYCZEPA CIĘŻAROWA</t>
  </si>
  <si>
    <t xml:space="preserve">VOLVO (pojazd leasingowany) </t>
  </si>
  <si>
    <t>ELBO FM6XR/K</t>
  </si>
  <si>
    <t>YV2JG20DXBB585469</t>
  </si>
  <si>
    <t>WOT 39218</t>
  </si>
  <si>
    <t>ZFA26300006977806</t>
  </si>
  <si>
    <t>WGR 05785</t>
  </si>
  <si>
    <t>05.05.2015</t>
  </si>
  <si>
    <t xml:space="preserve">Volkswagen </t>
  </si>
  <si>
    <t>Transporter 2.0 TDI</t>
  </si>
  <si>
    <t>WV1ZZZ7JZEX017948</t>
  </si>
  <si>
    <t>WGR 05857</t>
  </si>
  <si>
    <t>Niewaidów</t>
  </si>
  <si>
    <t>B3500</t>
  </si>
  <si>
    <t>SWNB35000J0005257</t>
  </si>
  <si>
    <t>WGR 7KW1</t>
  </si>
  <si>
    <t>przyczepa</t>
  </si>
  <si>
    <t xml:space="preserve">przeznaczenie budynku/ budowli </t>
  </si>
  <si>
    <t>pomieszczenia gospodarcze</t>
  </si>
  <si>
    <t>uzdatnianie wody</t>
  </si>
  <si>
    <t xml:space="preserve">oczyszczanie ścieków </t>
  </si>
  <si>
    <t>ogrodzenie</t>
  </si>
  <si>
    <t>oczyszczanie ścieków</t>
  </si>
  <si>
    <t>pobór wody</t>
  </si>
  <si>
    <t>czy budynek jest użytkowany? (TAK/NIE)</t>
  </si>
  <si>
    <t>Tak</t>
  </si>
  <si>
    <t>rok budowy</t>
  </si>
  <si>
    <t>przed 1987</t>
  </si>
  <si>
    <t>przed 1978</t>
  </si>
  <si>
    <t xml:space="preserve">zabezpieczenia
(znane zabiezpieczenia p-poż i przeciw kradzieżowe)                                      </t>
  </si>
  <si>
    <t>w drzwiach zamek i kłódka,gaśnice</t>
  </si>
  <si>
    <t>w drzwiach zamek i kłódka, gaśnice</t>
  </si>
  <si>
    <t>w drzwiach - zamek i kłódka</t>
  </si>
  <si>
    <t>dozór całodobowy - firma ochroniarska</t>
  </si>
  <si>
    <t>stacja TRAFO</t>
  </si>
  <si>
    <t>1981 modernizacja 2004</t>
  </si>
  <si>
    <t>pomieszczenia biurowe, labolatorium</t>
  </si>
  <si>
    <t>pomieszczenia biurowe i socjalne</t>
  </si>
  <si>
    <t>pompownia cwu, pomieszczenia biurowe</t>
  </si>
  <si>
    <t>osiedlowa kotłownia gazowa</t>
  </si>
  <si>
    <t>1980</t>
  </si>
  <si>
    <t>pomieszczenie monitoringu</t>
  </si>
  <si>
    <t>1994 ulepszenie 2011 (28 470,04)</t>
  </si>
  <si>
    <t>dozór całodobowy - firma ochroniarska, gaśnice, drzwi wejściowe 6 szt, w każdym po jednym zamku, hydranty p/poż.</t>
  </si>
  <si>
    <t>dozór całodobowy-firma ochroniarska, gaśnice, drzwi 3 szt zamykane na kłódki energetyczne, hydranty p/poż</t>
  </si>
  <si>
    <t>dozór całodobowy - firma ochroniarska, gaśnice, hydranty p/pożarowe</t>
  </si>
  <si>
    <t>dozór całodobowy-  firma ochroniarska, hydranty</t>
  </si>
  <si>
    <t>dozór pracowniczy, gaśnice, hydranty p/pożarowe, zamki i kłodki w drzwiach</t>
  </si>
  <si>
    <t>dozór całodobowy - firma ochroniarska, gaśnice,  hydranty p/ pożarowe</t>
  </si>
  <si>
    <t>1998-04-30/ Inwestycja w obcym środku trwałym w 2015 Ogrodzenie terenu-SPOK na kwotę: 20 797,34 Inwestycja w obcym środku trwałym w 2016 r Ogrodzenie z automatyczną bramą wjazdową na kwotę; 15220,45 , Wartość ogrodzenia wg aneksu nr 6  do umowy dzierzawy wynosi 4474,74 zł.</t>
  </si>
  <si>
    <t>2004-09-30/ Inwestycja w obcym środku trwałym w 2016 Piezometr na kwotę: 10 006,50</t>
  </si>
  <si>
    <t xml:space="preserve">Hala namiotowa </t>
  </si>
  <si>
    <t xml:space="preserve">2009-przyłącze elektryczne 20 338,92 zł
2004 - rekultywacja wysypiska sektora B 240 916,86 zł                         2009 - rozbudowa rekultywacji wysypiska sektora A(kw.2) 49 740,00 zł 
2009 - rozbudowa rekultywacji wysypiska sektora A(kw.3) 51 928,00 zł 
2002 - rekultywacja wysypiska sektora A 119 675,00 zł./ Inwestycja w obcym środku trwałym w 2015 roku: brodzik dezynfekujący-SPOK :45 243,93; instalacja elektryczna i oświetleniowa-SPOK: 25833,15; plac utwardzony-SPOK: 303 687,00; ściana oporowa-SPOK: 59739,55 / Inwestycja w obcym środku trwałym w 2016: utwardzenie nawierzchni wjazdu na wysypisko: 18900, Wartość wysypiska wg aneksu nr 6  do umowy dzierzawy wynosi 27204,22 zł. </t>
  </si>
  <si>
    <t>1956 modernizacja 2012</t>
  </si>
  <si>
    <t>1983 modernizacja 2012</t>
  </si>
  <si>
    <t>1994 modernizacja 2012</t>
  </si>
  <si>
    <t>1976 modernizacja 2012</t>
  </si>
  <si>
    <t xml:space="preserve">1976modernizacja 2012 </t>
  </si>
  <si>
    <t>1977-1987</t>
  </si>
  <si>
    <t>Ulepszenie w obcym środku trwałym 05.2019 r. na kwotę 65 677,15 zł</t>
  </si>
  <si>
    <t>Ulepszenie w obcym środku trwałym 05.2019 r. na kwotę 12 608,81 zł</t>
  </si>
  <si>
    <t>modernizacja 2012 rok (71 859,95 zł - Własność ZUK Warka Sp. z o.o.)</t>
  </si>
  <si>
    <t>Ulepszenie w obcym środku trwałym 09.2016 na kwotę 133 024,94</t>
  </si>
  <si>
    <t>Ulepszenie w obcym środku trwałym 04.2018 na kwotę 683428,07</t>
  </si>
  <si>
    <t>Ulepszenie w obcym środku trwałym 11.2016 na kwotę 15455,44, Inwestycja w obcym środku trwałym 02/2019 na kwotę 55 841,14</t>
  </si>
  <si>
    <t>Ulepszenie w obcym środku trwałym 11.2016 na kwotę 23144,56</t>
  </si>
  <si>
    <t>ulepszenie 2014 (12789,65); ulepszenie wjazdu na plac w 2015 na kwotę: 28350,18 Ulepszenie w obcym środku trwałym utwardzenie terenu w 02/2017 na kwotę; 432879,00 i w 03/2017 na kwotę; 5343,57 Ulepszenie w obcym środku trwałym utwardzenie terenu w 04/2018 na kwotę 120486,93</t>
  </si>
  <si>
    <t>Inwestycja w obcym środku trwałym w 2015: ulepszenie nawierzchni części placu targowego na kwotę: 98 000,00 Inwestycja w obcym środku trwałym w 2016: ulepszenie nawierzchni części placu targowego na kwotę 111600 Inwestycja w obcym środku trwałym w 2017: ulepszenie nawierzchni części placu targowego na kwotę 97695 Inwestycja w obcym środku trwałym w 2018: ulepszenie nawierzchni części placu targowego na kwotę 182236,2, Inwestycja w obcym środku trwałym w 2019: ulepszenie nawierzchni części placu targowego na kwotę 101 517,31</t>
  </si>
  <si>
    <t>Inwestycja w obcym środku trwałym w 2019: Szlabany w ogrodzeniu przy wjazdach na plac targowy na kwortę 4704,63</t>
  </si>
  <si>
    <t>ulepszenie ogrodzenia na EC w 09/2016 na kwotę: 25583,90</t>
  </si>
  <si>
    <t>ulepszenie na EC w 06/2018 na kwotę: 13347,50</t>
  </si>
  <si>
    <t>Kotły grzewcze</t>
  </si>
  <si>
    <t>16-402</t>
  </si>
  <si>
    <t>Zespół prądotwórczy SMG-24TE-LS-2-AVR</t>
  </si>
  <si>
    <t>15-401</t>
  </si>
  <si>
    <t>Wiertarka Stołowa-Kolumnowa</t>
  </si>
  <si>
    <t>191-191</t>
  </si>
  <si>
    <t>411</t>
  </si>
  <si>
    <t>Wkrętarka udarowa Dewalt DCD996P2</t>
  </si>
  <si>
    <t>196-196</t>
  </si>
  <si>
    <t>Myjka ciśnieniowa Nilfiks MC3C-170/820XT</t>
  </si>
  <si>
    <t>195-195</t>
  </si>
  <si>
    <t>Myjka ciśnieniowa PW450</t>
  </si>
  <si>
    <t>185-185</t>
  </si>
  <si>
    <t>Myjka ciśnieniowa RE 129 PLUS</t>
  </si>
  <si>
    <t>189-189</t>
  </si>
  <si>
    <t>Pozostałe urządzenia do wymiany ciepła</t>
  </si>
  <si>
    <t>192-192</t>
  </si>
  <si>
    <t>469</t>
  </si>
  <si>
    <t>Aparat spawalniczy Migomat Midimagster 1613+wyposażenie</t>
  </si>
  <si>
    <t>187-187</t>
  </si>
  <si>
    <t>Kosiarka Kubota Model 523HD</t>
  </si>
  <si>
    <t>67-428</t>
  </si>
  <si>
    <t>Kosiarka Weibang z napędem</t>
  </si>
  <si>
    <t>69-430</t>
  </si>
  <si>
    <t>68-429</t>
  </si>
  <si>
    <t>Posypywarka Motyl</t>
  </si>
  <si>
    <t>66-427</t>
  </si>
  <si>
    <t>Podnośnik dwukolumnowy PK-5500</t>
  </si>
  <si>
    <t>155-595</t>
  </si>
  <si>
    <t>Podnośnik punktowy pneumatyczny</t>
  </si>
  <si>
    <t>160-600</t>
  </si>
  <si>
    <t>Osuszacz powietrza KT-58F</t>
  </si>
  <si>
    <t>161-601</t>
  </si>
  <si>
    <t>Wodociąg Pilica</t>
  </si>
  <si>
    <t>162-602</t>
  </si>
  <si>
    <t>Wodociąg Dębnowola</t>
  </si>
  <si>
    <t>163-603</t>
  </si>
  <si>
    <t>164-604</t>
  </si>
  <si>
    <t>Wodociąg Gośniewice</t>
  </si>
  <si>
    <t>Osuszacz powietrza KT-90FT</t>
  </si>
  <si>
    <t>165-605</t>
  </si>
  <si>
    <t>166-606</t>
  </si>
  <si>
    <t>167-607</t>
  </si>
  <si>
    <t>117-557</t>
  </si>
  <si>
    <t>118-558</t>
  </si>
  <si>
    <t>109-549</t>
  </si>
  <si>
    <t>Montażownica ciężarowa UT-56</t>
  </si>
  <si>
    <t>153-593</t>
  </si>
  <si>
    <t>Montażownica Janka</t>
  </si>
  <si>
    <t>152-592</t>
  </si>
  <si>
    <t>Wulkanizator Wulkan 3000</t>
  </si>
  <si>
    <t>154-594</t>
  </si>
  <si>
    <t>Wyważarka 2312L</t>
  </si>
  <si>
    <t>151-591</t>
  </si>
  <si>
    <t>213-213/806</t>
  </si>
  <si>
    <t>Wynajem toalet przenośnych</t>
  </si>
  <si>
    <t>Koszty wydziałowe OŚ- pozostałe</t>
  </si>
  <si>
    <t>Kosz do pompowania K-1</t>
  </si>
  <si>
    <t>215-215/809</t>
  </si>
  <si>
    <t>Meble systemowe</t>
  </si>
  <si>
    <t>219-219/809</t>
  </si>
  <si>
    <t>Koszty Wydziałowe WIK-Kierownik</t>
  </si>
  <si>
    <t>Odkurzacz Wielofunkcyjny NT 40/1Tac</t>
  </si>
  <si>
    <t>221-221/809</t>
  </si>
  <si>
    <t>223-223/809</t>
  </si>
  <si>
    <t>Pojemnik 1100-odpady PET siatkowy</t>
  </si>
  <si>
    <t>222-222/809</t>
  </si>
  <si>
    <t>224-224/809</t>
  </si>
  <si>
    <t>Skrzynia na narzędzia</t>
  </si>
  <si>
    <t>225-225/809</t>
  </si>
  <si>
    <t>Skrzynka z narzędziami</t>
  </si>
  <si>
    <t>218-218/808</t>
  </si>
  <si>
    <t>Szafa</t>
  </si>
  <si>
    <t>220-220/809</t>
  </si>
  <si>
    <t>05/2018</t>
  </si>
  <si>
    <t>10/2018</t>
  </si>
  <si>
    <t>Niszczarka Fellowes 75sc</t>
  </si>
  <si>
    <t>08/2018</t>
  </si>
  <si>
    <t>Serwer PowerEdge T340 Windows Serwer STD 2016</t>
  </si>
  <si>
    <t>197-197</t>
  </si>
  <si>
    <t>143-143.</t>
  </si>
  <si>
    <t>Koszty wydziałowe OŚ- kierownik</t>
  </si>
  <si>
    <t>193-193</t>
  </si>
  <si>
    <t>194-194</t>
  </si>
  <si>
    <t>Urządzenie wielofunkcyjne Lexmark MX417</t>
  </si>
  <si>
    <t>214-214/803</t>
  </si>
  <si>
    <t>Kserokopiarka Konica Minolta Bizhub C35</t>
  </si>
  <si>
    <t>216-216/803</t>
  </si>
  <si>
    <t>803-x</t>
  </si>
  <si>
    <t>Kserokopiarka Ricoh MP2501SP</t>
  </si>
  <si>
    <t>217-217/803</t>
  </si>
  <si>
    <t>Drukarka HP office Jet Pro 6970</t>
  </si>
  <si>
    <t>04/2019</t>
  </si>
  <si>
    <t>Kierownik WIK</t>
  </si>
  <si>
    <t>koszty wydziałowe URiP</t>
  </si>
  <si>
    <t>Czytnik tachografu cyfrowego TachoDrive 5 STD</t>
  </si>
  <si>
    <t>190-190</t>
  </si>
  <si>
    <t>Laptop Dell Vostro 3568</t>
  </si>
  <si>
    <t>186-186</t>
  </si>
  <si>
    <t>Laptop Dell Vostro 5568</t>
  </si>
  <si>
    <t>188-188</t>
  </si>
  <si>
    <t>Koszty wydziałowe OM - kierownik</t>
  </si>
  <si>
    <t>Kasa Posnet Ergo</t>
  </si>
  <si>
    <t>156-596</t>
  </si>
  <si>
    <t>157-597</t>
  </si>
  <si>
    <t>158-598</t>
  </si>
  <si>
    <t>Aparat cyfrowy SONY DSCH300B</t>
  </si>
  <si>
    <t>01/2019</t>
  </si>
  <si>
    <t>Pojemnik ocynk.1100</t>
  </si>
  <si>
    <t>Kosz KZ-1 zielono czrny (410)</t>
  </si>
  <si>
    <t>Pojemnik na sól i piasek 200 l 319</t>
  </si>
  <si>
    <t>Pojemnik MGB 240 niebieski</t>
  </si>
  <si>
    <t>Pojemnik MGB 1100 1 FD niebieski</t>
  </si>
  <si>
    <t>Pojemnik MGB 1100 1 FL zielony</t>
  </si>
  <si>
    <t>Pojemnik MGB 1100 1 FL żółty 050</t>
  </si>
  <si>
    <t>Pojemnik typu dzwon</t>
  </si>
  <si>
    <t>Pojemnik MGB 240- szary 030</t>
  </si>
  <si>
    <t>Kosz KZ-1 zielono- czarny</t>
  </si>
  <si>
    <t>Pojemnik MGB 240 zielony(040)</t>
  </si>
  <si>
    <t>Pojemnik MGB 240 żółty</t>
  </si>
  <si>
    <t>07.01.2020</t>
  </si>
  <si>
    <t>13.05.2021</t>
  </si>
  <si>
    <t>14.05.2021</t>
  </si>
  <si>
    <t>11.01.2020</t>
  </si>
  <si>
    <t>07.09.2019</t>
  </si>
  <si>
    <t>21.01.2020</t>
  </si>
  <si>
    <t>20.12.2019</t>
  </si>
  <si>
    <t>Doblo 223-AXL1A-07</t>
  </si>
  <si>
    <t>07.08.2020</t>
  </si>
  <si>
    <t>21.05.2020</t>
  </si>
  <si>
    <t>16.05.2021</t>
  </si>
  <si>
    <t>04.02.2020</t>
  </si>
  <si>
    <t>16.11.2019</t>
  </si>
  <si>
    <t>03.06.2020</t>
  </si>
  <si>
    <t>27.09.2019</t>
  </si>
  <si>
    <t>02.01.2020</t>
  </si>
  <si>
    <t>22.07.2020</t>
  </si>
  <si>
    <t>19.12.2019</t>
  </si>
  <si>
    <t>31.05.2020</t>
  </si>
  <si>
    <t>17.04.2020</t>
  </si>
  <si>
    <t>05.07.2020</t>
  </si>
  <si>
    <t>15.02.2020</t>
  </si>
  <si>
    <t>30.04.2020</t>
  </si>
  <si>
    <t>22.05.2020</t>
  </si>
  <si>
    <t>29.07.2020</t>
  </si>
  <si>
    <t>13.06.2020</t>
  </si>
  <si>
    <t>07.12.2019</t>
  </si>
  <si>
    <t>STIM</t>
  </si>
  <si>
    <t>STIM S11</t>
  </si>
  <si>
    <t>SYAS11NA0D0001090</t>
  </si>
  <si>
    <t>WGR 7EL2</t>
  </si>
  <si>
    <t>09.12.2013</t>
  </si>
  <si>
    <t>Volkswagen</t>
  </si>
  <si>
    <t>WV1ZZZ7JZFX022000</t>
  </si>
  <si>
    <t>WGR20393</t>
  </si>
  <si>
    <t>10.07.2015</t>
  </si>
  <si>
    <t>15.07.2020</t>
  </si>
  <si>
    <t>CRAFTER</t>
  </si>
  <si>
    <t>WV1ZZZ2EZF6021828</t>
  </si>
  <si>
    <t>WGR20803</t>
  </si>
  <si>
    <t>12.05.2015</t>
  </si>
  <si>
    <t>07.02.2020</t>
  </si>
  <si>
    <t>09.05.2020</t>
  </si>
  <si>
    <t>10.05.2020</t>
  </si>
  <si>
    <t>01.12.2016</t>
  </si>
  <si>
    <t>06.06.2011</t>
  </si>
  <si>
    <t>23.05.2012</t>
  </si>
  <si>
    <t>07.06.2011</t>
  </si>
  <si>
    <t>28.03.2011</t>
  </si>
  <si>
    <t>26.02.2018</t>
  </si>
  <si>
    <t>29.04.2020</t>
  </si>
  <si>
    <t>19.10.2019</t>
  </si>
  <si>
    <t>21.06.2020</t>
  </si>
  <si>
    <t>09.01.2020</t>
  </si>
  <si>
    <t>20.02.2020</t>
  </si>
  <si>
    <t>09.07.2020</t>
  </si>
  <si>
    <t>26.02.2021</t>
  </si>
  <si>
    <t>Kasa fiskalna Posnet Mobail EJ</t>
  </si>
  <si>
    <t>159-599</t>
  </si>
  <si>
    <t>Komputer HP Elite 7300</t>
  </si>
  <si>
    <t>61-60</t>
  </si>
  <si>
    <t>Komputer notebook Toshiba Satelita ProL770 z opr.</t>
  </si>
  <si>
    <t>59-60</t>
  </si>
  <si>
    <t>Komputer notebook Toshiba Satelite z oprogram.</t>
  </si>
  <si>
    <t>56-55</t>
  </si>
  <si>
    <t>Notebook Toshiba Stelita l-505 wraz z oprogram.</t>
  </si>
  <si>
    <t>50-49</t>
  </si>
  <si>
    <t>Serwer Dell T420</t>
  </si>
  <si>
    <t>64-63</t>
  </si>
  <si>
    <t>Serwer RS/X58/Core i7 920/12GB</t>
  </si>
  <si>
    <t>51-50</t>
  </si>
  <si>
    <t>Sieciowy serwer plików QNAP TS-239 Pro II</t>
  </si>
  <si>
    <t>59-58</t>
  </si>
  <si>
    <t>Zestaw inkasencki PSION wraz z programem Inkas</t>
  </si>
  <si>
    <t>49-48</t>
  </si>
  <si>
    <t>62-61</t>
  </si>
  <si>
    <t>47-46</t>
  </si>
  <si>
    <t>49-491</t>
  </si>
  <si>
    <t>Komputer z monitorem LCD</t>
  </si>
  <si>
    <t>37-36</t>
  </si>
  <si>
    <t>System alarmowy Stacja Paliw</t>
  </si>
  <si>
    <t>88-528</t>
  </si>
  <si>
    <t>System alarmowy ul.Farna 4</t>
  </si>
  <si>
    <t>82-522</t>
  </si>
  <si>
    <t>Centrala telefoniczna</t>
  </si>
  <si>
    <t>54-411</t>
  </si>
  <si>
    <t>System alarmowy</t>
  </si>
  <si>
    <t>45-486</t>
  </si>
  <si>
    <t>46-487</t>
  </si>
  <si>
    <t>Monitoring</t>
  </si>
  <si>
    <t>53-410</t>
  </si>
  <si>
    <t>Monitoring wjazdu na oczyszczalnię ścieków w Warc</t>
  </si>
  <si>
    <t>74-515.</t>
  </si>
  <si>
    <t>62-624</t>
  </si>
  <si>
    <t>66-664</t>
  </si>
  <si>
    <t>Urządzenie do sys. kontr. pomar. zbior. paliw</t>
  </si>
  <si>
    <t>58-499</t>
  </si>
  <si>
    <t>Spektrofotometr DR3900</t>
  </si>
  <si>
    <t>26-25A</t>
  </si>
  <si>
    <t>DRUKARKA CANON I-990</t>
  </si>
  <si>
    <t>5-4</t>
  </si>
  <si>
    <t>Kserokopiarka</t>
  </si>
  <si>
    <t>14-13 A</t>
  </si>
  <si>
    <t>Urządzenie HP 425 dn</t>
  </si>
  <si>
    <t>30-29A</t>
  </si>
  <si>
    <t>Urządzenie HP LJ Pro 400 M425dw</t>
  </si>
  <si>
    <t>23-22A</t>
  </si>
  <si>
    <t>801</t>
  </si>
  <si>
    <t>Koszty wydziałowe OŚ- Laboratorium</t>
  </si>
  <si>
    <t>Urządzenie wielofunkcyjne HP Laser Jet Pro 400</t>
  </si>
  <si>
    <t>28-27A</t>
  </si>
  <si>
    <t>nie ujęte</t>
  </si>
  <si>
    <t>zminaa wartości</t>
  </si>
  <si>
    <t>179</t>
  </si>
  <si>
    <t>3700,3530, 4730, 3811, 3600, 8129, 4322, 8130,
6820, 4211, 4778, 9603, 4532, 4339, 9609, 4334, 4332, 7712</t>
  </si>
  <si>
    <t>Przychód</t>
  </si>
  <si>
    <t>Przychód za ostatnie 12 miesięcy (w zł)</t>
  </si>
  <si>
    <t>31 229 737,68 zł</t>
  </si>
  <si>
    <t>Planowany w 12-miesięcznym okresie ubezpieczenia przychód (w zł)</t>
  </si>
  <si>
    <t>30 450 000,00 zł</t>
  </si>
  <si>
    <t xml:space="preserve">Łącznie </t>
  </si>
  <si>
    <t>Centrala telefoniczna Platan Proxima</t>
  </si>
  <si>
    <t>90-530</t>
  </si>
  <si>
    <t>Kotłownia EC</t>
  </si>
  <si>
    <t>pozostałe koszty posrednie DNIOS</t>
  </si>
  <si>
    <t>Koszty wydziałowe OM-Mistrz</t>
  </si>
  <si>
    <t>Koszty wydziałowe EC-kierownik</t>
  </si>
  <si>
    <t>pozostałe koszty ogólnoprodukcyjne</t>
  </si>
  <si>
    <t>oczyszczalnia Warka</t>
  </si>
  <si>
    <t>kotłownia EC</t>
  </si>
  <si>
    <t xml:space="preserve">Monitoring wjazdu na Wysypisko w Warce WT w 2015  </t>
  </si>
  <si>
    <t>Lampki prof.. LED biały zimny 10m</t>
  </si>
  <si>
    <t>Batmatic CV62 silnik GX120</t>
  </si>
  <si>
    <t>AVP-3020 HATZ ELEKTRO, 156373</t>
  </si>
  <si>
    <t xml:space="preserve">Młot udarowy </t>
  </si>
  <si>
    <t xml:space="preserve">Przecinarka drogowa </t>
  </si>
  <si>
    <t xml:space="preserve">Hydrauliczna wiertnica pozioma </t>
  </si>
  <si>
    <t>28.02.2020-27.02.2021</t>
  </si>
  <si>
    <t>07.03.2020-06.03.2021</t>
  </si>
  <si>
    <t>01.01.2020</t>
  </si>
  <si>
    <t>31.12.2020</t>
  </si>
  <si>
    <t>24.07.2021</t>
  </si>
  <si>
    <t>15.08.2021</t>
  </si>
  <si>
    <t>12.08.2021</t>
  </si>
  <si>
    <t>17.01.2021</t>
  </si>
  <si>
    <t>09.01.2021</t>
  </si>
  <si>
    <t>16.01.2021</t>
  </si>
  <si>
    <t>02.10.2021</t>
  </si>
  <si>
    <t>17.06.2021</t>
  </si>
  <si>
    <t>30.06.2021</t>
  </si>
  <si>
    <t>02.02.2021</t>
  </si>
  <si>
    <t>01.04.2021</t>
  </si>
  <si>
    <t>23.06.2021</t>
  </si>
  <si>
    <t>19.01.2021</t>
  </si>
  <si>
    <t>31.08.2021</t>
  </si>
  <si>
    <t>05.06.2021</t>
  </si>
  <si>
    <t>10.06.2021</t>
  </si>
  <si>
    <t>30.11.2021</t>
  </si>
  <si>
    <t>22.12.2021</t>
  </si>
  <si>
    <t>27.04.2021</t>
  </si>
  <si>
    <t>13.02.2021</t>
  </si>
  <si>
    <t>28.05.2021</t>
  </si>
  <si>
    <t>04.06.2021</t>
  </si>
  <si>
    <t>08.02.2021</t>
  </si>
  <si>
    <t>16.10.2021</t>
  </si>
  <si>
    <t>28.11.2021</t>
  </si>
  <si>
    <t>26.02.2020</t>
  </si>
  <si>
    <t>25.02.2021</t>
  </si>
  <si>
    <t>12.06.2021</t>
  </si>
  <si>
    <t>24.04.2020</t>
  </si>
  <si>
    <t>23.04.2021</t>
  </si>
  <si>
    <t>09.05.2021</t>
  </si>
  <si>
    <t>25.07.2020</t>
  </si>
  <si>
    <t>16.08.2020</t>
  </si>
  <si>
    <t>13.08.2020</t>
  </si>
  <si>
    <t>18.01.2020</t>
  </si>
  <si>
    <t>10.01.2020</t>
  </si>
  <si>
    <t>17.01.2020</t>
  </si>
  <si>
    <t>03.10.2020</t>
  </si>
  <si>
    <t>18.06.2020</t>
  </si>
  <si>
    <t>01.07.2020</t>
  </si>
  <si>
    <t>03.02.2020</t>
  </si>
  <si>
    <t>02.04.2020</t>
  </si>
  <si>
    <t>24.06.2020</t>
  </si>
  <si>
    <t>20.01.2020</t>
  </si>
  <si>
    <t>01.09.2020</t>
  </si>
  <si>
    <t>06.06.2020</t>
  </si>
  <si>
    <t>11.06.2020</t>
  </si>
  <si>
    <t>01.12.2020</t>
  </si>
  <si>
    <t>23.12.2020</t>
  </si>
  <si>
    <t>28.04.2020</t>
  </si>
  <si>
    <t>30.11.2020</t>
  </si>
  <si>
    <t>14.02.2020</t>
  </si>
  <si>
    <t>29.05.2020</t>
  </si>
  <si>
    <t>05.06.2020</t>
  </si>
  <si>
    <t>09.02.2020</t>
  </si>
  <si>
    <t>17.10.2020</t>
  </si>
  <si>
    <t>29.11.2020</t>
  </si>
  <si>
    <t>ciężarowy - przewóz innych ładunków</t>
  </si>
  <si>
    <t>13.01.2011</t>
  </si>
  <si>
    <t>NACZEPA CIĘŻAROWA ASENIZACYJNY</t>
  </si>
  <si>
    <t>specjalny - zimowe utrzymanie dróg</t>
  </si>
  <si>
    <t>XLRAT85MC0E808195</t>
  </si>
  <si>
    <t>CF85.360</t>
  </si>
  <si>
    <t>15.11.2007</t>
  </si>
  <si>
    <t>ciężarowy, wywóz śmieci</t>
  </si>
  <si>
    <t>ciężarowy wywóz śmieci</t>
  </si>
  <si>
    <t>cięząrowy przewóz innych ładunków</t>
  </si>
  <si>
    <t>Walec drogowy</t>
  </si>
  <si>
    <r>
      <t>DAF</t>
    </r>
  </si>
  <si>
    <t>Amman</t>
  </si>
  <si>
    <t xml:space="preserve">LEGRAS </t>
  </si>
  <si>
    <t xml:space="preserve">Iveco/Skibicki </t>
  </si>
  <si>
    <t>JCB 19C-1</t>
  </si>
  <si>
    <t>Tabela nr 10 - Szkodowość w Zakładzie Usług Komunalnych w Warce Sp. z o.o.</t>
  </si>
  <si>
    <t>Data szkody</t>
  </si>
  <si>
    <t>Suma wypłaconych odszkodowań</t>
  </si>
  <si>
    <t>Krótki opis szkód</t>
  </si>
  <si>
    <t>1. Ubezpieczenie odpowiedzialności cywilnej</t>
  </si>
  <si>
    <t>zalanie lokalu mieszkalnego wskutek rozszczelnienia zaporowego korka lodowego</t>
  </si>
  <si>
    <t>2. Ubezpieczenie OC p.p.m.</t>
  </si>
  <si>
    <t>kolizja dwóch pojazdów</t>
  </si>
  <si>
    <t>Tabela nr 6a</t>
  </si>
  <si>
    <t>Rodzaj ubezpieczenia</t>
  </si>
  <si>
    <r>
      <t>wózek widlowy</t>
    </r>
    <r>
      <rPr>
        <sz val="10"/>
        <rFont val="Arial"/>
        <family val="2"/>
      </rPr>
      <t xml:space="preserve"> LINDE H16T-01</t>
    </r>
  </si>
  <si>
    <t>2. Ubezpieczenie Auto Casco</t>
  </si>
  <si>
    <t>Uszkodzenie szyby pojazdu przez gałąź</t>
  </si>
  <si>
    <t>Uszkodzenie szyby w pojeździe wskutek uderzenia przez gałąź</t>
  </si>
  <si>
    <t>Uszkodzenie szyby w pojeździe na drodze wskutek uderzenia przez kamyk, który odprysł spod kół pojazdu</t>
  </si>
  <si>
    <t>Uszkodzenie pojazdu (zniszczone lusterko prawe ) w wyniku uderzenia w zaparkowany samochód ( poślizg).</t>
  </si>
  <si>
    <t>Uszkodzenie pojazdu wskutek kolizji z innym pojazdem</t>
  </si>
  <si>
    <t>AC</t>
  </si>
  <si>
    <t>2. Mienie od ognia i innych zdarzeń</t>
  </si>
  <si>
    <t>Uszkodzenie trzech koszy na odpady komunalne z tworzywa sztucznego wskutek podpalenia przez nieznanego sprawcę</t>
  </si>
  <si>
    <t>Mienie od ognia i innych zdarzeń</t>
  </si>
  <si>
    <t>uszkodzenie pojazdu wskutek kolizji z innym pojazdem</t>
  </si>
  <si>
    <t>kolizja z innym przedmiotem</t>
  </si>
  <si>
    <t>Uszkodzenie pojazdu wskutek uderzenia przez inny pojazd</t>
  </si>
  <si>
    <t xml:space="preserve"> OC p.p.m.</t>
  </si>
  <si>
    <t>Zalanie lokalu</t>
  </si>
  <si>
    <t>Uszkodzenie betonowego ogrodzenia posesji oraz ozdobnych drzewek podczas prac ziemnych związanych z posadowieniem hydrantu</t>
  </si>
  <si>
    <t>Wybicie szyby w domu mieszkalnym podczas koszenia trawy przez pracowników ZUK.</t>
  </si>
  <si>
    <t>OC ogólne</t>
  </si>
  <si>
    <t>Stan na 15.10.2019 r.</t>
  </si>
  <si>
    <r>
      <t xml:space="preserve">Informacje o szkodach w okresie od 2014 r. </t>
    </r>
    <r>
      <rPr>
        <b/>
        <u val="single"/>
        <sz val="10"/>
        <rFont val="Arial"/>
        <family val="2"/>
      </rPr>
      <t>(brak szkód w 2014 r.)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</si>
</sst>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d/mm/yyyy"/>
    <numFmt numFmtId="168" formatCode="#,##0&quot; zł&quot;;[Red]\-#,##0&quot; zł&quot;"/>
    <numFmt numFmtId="169" formatCode="#,##0.00;\-#,##0.00;\-??"/>
    <numFmt numFmtId="170" formatCode="#,##0.00_ ;\-#,##0.00\ "/>
    <numFmt numFmtId="171" formatCode="#,##0.00;\-#,##0.00;&quot;-&quot;??"/>
    <numFmt numFmtId="172" formatCode="#,##0.00\ &quot;zł&quot;"/>
    <numFmt numFmtId="173" formatCode="[$-415]d\ mmmm\ yyyy"/>
    <numFmt numFmtId="174" formatCode="_-* #,##0.0&quot; zł&quot;_-;\-* #,##0.0&quot; zł&quot;_-;_-* \-??&quot; zł&quot;_-;_-@_-"/>
    <numFmt numFmtId="175" formatCode="_-* #,##0&quot; zł&quot;_-;\-* #,##0&quot; zł&quot;_-;_-* \-??&quot; zł&quot;_-;_-@_-"/>
    <numFmt numFmtId="176" formatCode="_-* #,##0.000&quot; zł&quot;_-;\-* #,##0.000&quot; zł&quot;_-;_-* \-??&quot; zł&quot;_-;_-@_-"/>
    <numFmt numFmtId="177" formatCode="_-* #,##0.0000&quot; zł&quot;_-;\-* #,##0.0000&quot; zł&quot;_-;_-* \-??&quot; zł&quot;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mmm/yyyy"/>
    <numFmt numFmtId="183" formatCode="_-* #,##0.00\ [$zł-415]_-;\-* #,##0.00\ [$zł-415]_-;_-* &quot;-&quot;??\ [$zł-415]_-;_-@_-"/>
    <numFmt numFmtId="184" formatCode="0.0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8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Czcionka tekstu podstawowego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b/>
      <sz val="11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FF0000"/>
      <name val="Czcionka tekstu podstawowego"/>
      <family val="0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/>
      <top style="medium"/>
      <bottom style="medium">
        <color indexed="59"/>
      </bottom>
    </border>
    <border>
      <left style="thin">
        <color indexed="59"/>
      </left>
      <right/>
      <top style="thin">
        <color indexed="59"/>
      </top>
      <bottom style="medium">
        <color indexed="59"/>
      </bottom>
    </border>
    <border>
      <left style="thin">
        <color indexed="59"/>
      </left>
      <right/>
      <top style="thin">
        <color indexed="59"/>
      </top>
      <bottom style="medium"/>
    </border>
    <border>
      <left style="medium">
        <color indexed="59"/>
      </left>
      <right style="thin">
        <color indexed="59"/>
      </right>
      <top style="medium"/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/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medium"/>
      <right style="thin">
        <color indexed="59"/>
      </right>
      <top style="thin">
        <color indexed="59"/>
      </top>
      <bottom style="medium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9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8" borderId="0" applyNumberFormat="0" applyBorder="0" applyAlignment="0" applyProtection="0"/>
    <xf numFmtId="0" fontId="49" fillId="20" borderId="0" applyNumberFormat="0" applyBorder="0" applyAlignment="0" applyProtection="0"/>
    <xf numFmtId="0" fontId="1" fillId="14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50" fillId="25" borderId="0" applyNumberFormat="0" applyBorder="0" applyAlignment="0" applyProtection="0"/>
    <xf numFmtId="0" fontId="2" fillId="16" borderId="0" applyNumberFormat="0" applyBorder="0" applyAlignment="0" applyProtection="0"/>
    <xf numFmtId="0" fontId="50" fillId="26" borderId="0" applyNumberFormat="0" applyBorder="0" applyAlignment="0" applyProtection="0"/>
    <xf numFmtId="0" fontId="2" fillId="18" borderId="0" applyNumberFormat="0" applyBorder="0" applyAlignment="0" applyProtection="0"/>
    <xf numFmtId="0" fontId="50" fillId="27" borderId="0" applyNumberFormat="0" applyBorder="0" applyAlignment="0" applyProtection="0"/>
    <xf numFmtId="0" fontId="2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30" borderId="0" applyNumberFormat="0" applyBorder="0" applyAlignment="0" applyProtection="0"/>
    <xf numFmtId="0" fontId="50" fillId="31" borderId="0" applyNumberFormat="0" applyBorder="0" applyAlignment="0" applyProtection="0"/>
    <xf numFmtId="0" fontId="2" fillId="32" borderId="0" applyNumberFormat="0" applyBorder="0" applyAlignment="0" applyProtection="0"/>
    <xf numFmtId="0" fontId="5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1" fillId="3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2" fillId="4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8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0" fillId="4" borderId="0" applyNumberFormat="0" applyBorder="0" applyAlignment="0" applyProtection="0"/>
    <xf numFmtId="0" fontId="54" fillId="4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94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4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0" fontId="0" fillId="0" borderId="0" xfId="76" applyFill="1">
      <alignment/>
      <protection/>
    </xf>
    <xf numFmtId="0" fontId="21" fillId="0" borderId="0" xfId="76" applyFont="1" applyFill="1">
      <alignment/>
      <protection/>
    </xf>
    <xf numFmtId="0" fontId="29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0" fillId="0" borderId="11" xfId="76" applyFill="1" applyBorder="1">
      <alignment/>
      <protection/>
    </xf>
    <xf numFmtId="165" fontId="21" fillId="0" borderId="11" xfId="99" applyFont="1" applyFill="1" applyBorder="1" applyAlignment="1" applyProtection="1">
      <alignment horizontal="left" vertical="center"/>
      <protection/>
    </xf>
    <xf numFmtId="0" fontId="0" fillId="0" borderId="0" xfId="76">
      <alignment/>
      <protection/>
    </xf>
    <xf numFmtId="0" fontId="21" fillId="0" borderId="12" xfId="76" applyFont="1" applyBorder="1" applyAlignment="1">
      <alignment horizontal="center"/>
      <protection/>
    </xf>
    <xf numFmtId="0" fontId="21" fillId="0" borderId="13" xfId="76" applyFont="1" applyBorder="1" applyAlignment="1">
      <alignment horizontal="center"/>
      <protection/>
    </xf>
    <xf numFmtId="0" fontId="21" fillId="0" borderId="14" xfId="76" applyFont="1" applyBorder="1" applyAlignment="1">
      <alignment horizontal="center"/>
      <protection/>
    </xf>
    <xf numFmtId="4" fontId="21" fillId="0" borderId="11" xfId="76" applyNumberFormat="1" applyFont="1" applyFill="1" applyBorder="1">
      <alignment/>
      <protection/>
    </xf>
    <xf numFmtId="0" fontId="23" fillId="0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94" applyFont="1" applyFill="1" applyBorder="1" applyAlignment="1" applyProtection="1">
      <alignment horizontal="right" vertical="center" wrapText="1"/>
      <protection/>
    </xf>
    <xf numFmtId="165" fontId="0" fillId="0" borderId="0" xfId="94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9" fillId="0" borderId="0" xfId="74" applyFont="1" applyFill="1" applyBorder="1" applyAlignment="1">
      <alignment horizontal="center" vertical="center"/>
      <protection/>
    </xf>
    <xf numFmtId="165" fontId="21" fillId="0" borderId="0" xfId="99" applyFont="1" applyFill="1" applyBorder="1" applyAlignment="1" applyProtection="1">
      <alignment horizontal="left" vertical="center"/>
      <protection/>
    </xf>
    <xf numFmtId="0" fontId="0" fillId="0" borderId="0" xfId="76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21" fillId="0" borderId="0" xfId="76" applyNumberFormat="1" applyFont="1" applyFill="1" applyBorder="1">
      <alignment/>
      <protection/>
    </xf>
    <xf numFmtId="0" fontId="21" fillId="46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76" applyFill="1" applyBorder="1" applyAlignment="1">
      <alignment horizontal="center"/>
      <protection/>
    </xf>
    <xf numFmtId="0" fontId="0" fillId="0" borderId="11" xfId="76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1" fillId="0" borderId="15" xfId="76" applyFont="1" applyBorder="1" applyAlignment="1">
      <alignment horizontal="center" vertical="center" wrapText="1"/>
      <protection/>
    </xf>
    <xf numFmtId="0" fontId="21" fillId="0" borderId="15" xfId="76" applyFont="1" applyBorder="1" applyAlignment="1">
      <alignment horizontal="center" vertical="center"/>
      <protection/>
    </xf>
    <xf numFmtId="0" fontId="21" fillId="0" borderId="11" xfId="76" applyFont="1" applyBorder="1" applyAlignment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171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16" fillId="0" borderId="18" xfId="76" applyFont="1" applyFill="1" applyBorder="1" applyAlignment="1">
      <alignment/>
      <protection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05" applyFont="1" applyFill="1" applyAlignment="1">
      <alignment horizontal="center"/>
    </xf>
    <xf numFmtId="44" fontId="21" fillId="0" borderId="19" xfId="105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0" xfId="76" applyFont="1" applyFill="1" applyBorder="1" applyAlignment="1">
      <alignment/>
      <protection/>
    </xf>
    <xf numFmtId="0" fontId="29" fillId="0" borderId="21" xfId="74" applyNumberFormat="1" applyFont="1" applyFill="1" applyBorder="1" applyAlignment="1">
      <alignment horizontal="center" vertical="center" wrapText="1"/>
      <protection/>
    </xf>
    <xf numFmtId="165" fontId="29" fillId="0" borderId="15" xfId="74" applyNumberFormat="1" applyFont="1" applyFill="1" applyBorder="1" applyAlignment="1">
      <alignment horizontal="center" vertical="center" wrapText="1"/>
      <protection/>
    </xf>
    <xf numFmtId="0" fontId="29" fillId="0" borderId="15" xfId="74" applyNumberFormat="1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5" xfId="76" applyFont="1" applyFill="1" applyBorder="1" applyAlignment="1">
      <alignment horizontal="center" vertical="center" wrapText="1"/>
      <protection/>
    </xf>
    <xf numFmtId="44" fontId="21" fillId="0" borderId="15" xfId="76" applyNumberFormat="1" applyFont="1" applyFill="1" applyBorder="1">
      <alignment/>
      <protection/>
    </xf>
    <xf numFmtId="0" fontId="27" fillId="0" borderId="0" xfId="0" applyFont="1" applyFill="1" applyBorder="1" applyAlignment="1">
      <alignment horizontal="right" vertical="center" wrapText="1"/>
    </xf>
    <xf numFmtId="0" fontId="0" fillId="0" borderId="0" xfId="76" applyFont="1" applyFill="1">
      <alignment/>
      <protection/>
    </xf>
    <xf numFmtId="44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3" fillId="0" borderId="22" xfId="0" applyFont="1" applyFill="1" applyBorder="1" applyAlignment="1">
      <alignment horizontal="center" vertical="center" wrapText="1"/>
    </xf>
    <xf numFmtId="165" fontId="0" fillId="0" borderId="23" xfId="94" applyFill="1" applyBorder="1" applyAlignment="1" applyProtection="1">
      <alignment horizontal="center" vertical="center" wrapText="1"/>
      <protection/>
    </xf>
    <xf numFmtId="165" fontId="23" fillId="0" borderId="24" xfId="94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44" fontId="0" fillId="0" borderId="0" xfId="76" applyNumberFormat="1">
      <alignment/>
      <protection/>
    </xf>
    <xf numFmtId="0" fontId="16" fillId="0" borderId="25" xfId="76" applyFont="1" applyFill="1" applyBorder="1" applyAlignment="1">
      <alignment/>
      <protection/>
    </xf>
    <xf numFmtId="0" fontId="22" fillId="0" borderId="16" xfId="74" applyFont="1" applyFill="1" applyBorder="1" applyAlignment="1">
      <alignment horizontal="center" vertical="center"/>
      <protection/>
    </xf>
    <xf numFmtId="0" fontId="29" fillId="0" borderId="15" xfId="74" applyFont="1" applyFill="1" applyBorder="1" applyAlignment="1">
      <alignment horizontal="center" vertical="center"/>
      <protection/>
    </xf>
    <xf numFmtId="0" fontId="55" fillId="0" borderId="0" xfId="76" applyFont="1" applyFill="1" applyBorder="1" applyAlignment="1">
      <alignment/>
      <protection/>
    </xf>
    <xf numFmtId="0" fontId="36" fillId="0" borderId="15" xfId="76" applyFont="1" applyFill="1" applyBorder="1" applyAlignment="1">
      <alignment/>
      <protection/>
    </xf>
    <xf numFmtId="0" fontId="16" fillId="0" borderId="15" xfId="76" applyFont="1" applyFill="1" applyBorder="1" applyAlignment="1">
      <alignment/>
      <protection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47" borderId="15" xfId="0" applyFont="1" applyFill="1" applyBorder="1" applyAlignment="1">
      <alignment horizontal="center" vertical="center" wrapText="1"/>
    </xf>
    <xf numFmtId="44" fontId="21" fillId="48" borderId="26" xfId="105" applyFont="1" applyFill="1" applyBorder="1" applyAlignment="1">
      <alignment horizontal="center" vertical="center" wrapText="1"/>
    </xf>
    <xf numFmtId="0" fontId="0" fillId="0" borderId="0" xfId="76" applyFont="1" applyFill="1">
      <alignment/>
      <protection/>
    </xf>
    <xf numFmtId="0" fontId="0" fillId="0" borderId="2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171" fontId="0" fillId="0" borderId="0" xfId="0" applyNumberFormat="1" applyFont="1" applyAlignment="1">
      <alignment wrapText="1"/>
    </xf>
    <xf numFmtId="0" fontId="21" fillId="47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4" fontId="0" fillId="0" borderId="0" xfId="105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94" applyFill="1" applyBorder="1" applyAlignment="1" applyProtection="1">
      <alignment vertical="center" wrapText="1"/>
      <protection/>
    </xf>
    <xf numFmtId="165" fontId="0" fillId="0" borderId="10" xfId="94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left" vertical="center" wrapText="1"/>
    </xf>
    <xf numFmtId="165" fontId="0" fillId="0" borderId="10" xfId="94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5" fontId="0" fillId="0" borderId="10" xfId="94" applyFont="1" applyFill="1" applyBorder="1" applyAlignment="1">
      <alignment vertical="center"/>
    </xf>
    <xf numFmtId="0" fontId="0" fillId="0" borderId="10" xfId="85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right" vertical="center"/>
    </xf>
    <xf numFmtId="17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71" fontId="0" fillId="0" borderId="19" xfId="0" applyNumberFormat="1" applyFont="1" applyFill="1" applyBorder="1" applyAlignment="1">
      <alignment vertical="center"/>
    </xf>
    <xf numFmtId="171" fontId="0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4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/>
    </xf>
    <xf numFmtId="14" fontId="0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37" fillId="0" borderId="0" xfId="79" applyFont="1" applyFill="1" applyAlignment="1">
      <alignment horizontal="left" vertical="center"/>
      <protection/>
    </xf>
    <xf numFmtId="0" fontId="0" fillId="0" borderId="0" xfId="79" applyFill="1" applyAlignment="1">
      <alignment horizontal="center" vertical="center"/>
      <protection/>
    </xf>
    <xf numFmtId="0" fontId="0" fillId="0" borderId="0" xfId="79" applyFill="1" applyAlignment="1">
      <alignment vertical="center"/>
      <protection/>
    </xf>
    <xf numFmtId="165" fontId="0" fillId="0" borderId="0" xfId="102" applyFont="1" applyFill="1" applyBorder="1" applyAlignment="1" applyProtection="1">
      <alignment vertical="center"/>
      <protection/>
    </xf>
    <xf numFmtId="0" fontId="38" fillId="0" borderId="0" xfId="79" applyFont="1" applyFill="1" applyBorder="1" applyAlignment="1">
      <alignment horizontal="right" vertical="center"/>
      <protection/>
    </xf>
    <xf numFmtId="0" fontId="39" fillId="0" borderId="0" xfId="79" applyFont="1" applyFill="1" applyAlignment="1">
      <alignment horizontal="right" vertical="center"/>
      <protection/>
    </xf>
    <xf numFmtId="0" fontId="0" fillId="0" borderId="0" xfId="79" applyAlignment="1">
      <alignment vertical="center"/>
      <protection/>
    </xf>
    <xf numFmtId="0" fontId="0" fillId="0" borderId="0" xfId="0" applyAlignment="1">
      <alignment vertical="center"/>
    </xf>
    <xf numFmtId="0" fontId="38" fillId="0" borderId="0" xfId="79" applyFont="1" applyFill="1" applyBorder="1" applyAlignment="1">
      <alignment horizontal="left" vertical="center"/>
      <protection/>
    </xf>
    <xf numFmtId="0" fontId="37" fillId="0" borderId="0" xfId="79" applyFont="1" applyFill="1" applyBorder="1" applyAlignment="1">
      <alignment horizontal="left" vertical="center"/>
      <protection/>
    </xf>
    <xf numFmtId="0" fontId="40" fillId="0" borderId="0" xfId="79" applyFont="1" applyFill="1" applyAlignment="1">
      <alignment vertical="center"/>
      <protection/>
    </xf>
    <xf numFmtId="0" fontId="21" fillId="0" borderId="35" xfId="79" applyFont="1" applyFill="1" applyBorder="1" applyAlignment="1">
      <alignment horizontal="center" vertical="center" wrapText="1"/>
      <protection/>
    </xf>
    <xf numFmtId="165" fontId="21" fillId="0" borderId="35" xfId="102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>
      <alignment horizontal="center" vertical="center" wrapText="1"/>
    </xf>
    <xf numFmtId="0" fontId="37" fillId="0" borderId="0" xfId="79" applyFont="1" applyFill="1" applyAlignment="1">
      <alignment horizontal="center" vertical="center"/>
      <protection/>
    </xf>
    <xf numFmtId="0" fontId="37" fillId="0" borderId="0" xfId="7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33" xfId="85" applyFont="1" applyFill="1" applyBorder="1" applyAlignment="1">
      <alignment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85" applyFont="1" applyFill="1" applyBorder="1" applyAlignment="1">
      <alignment horizontal="center" wrapText="1"/>
      <protection/>
    </xf>
    <xf numFmtId="0" fontId="0" fillId="0" borderId="33" xfId="85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85" applyFont="1" applyFill="1" applyBorder="1" applyAlignment="1">
      <alignment vertical="center" wrapText="1"/>
      <protection/>
    </xf>
    <xf numFmtId="0" fontId="0" fillId="0" borderId="0" xfId="0" applyFont="1" applyBorder="1" applyAlignment="1">
      <alignment wrapText="1"/>
    </xf>
    <xf numFmtId="49" fontId="0" fillId="0" borderId="15" xfId="0" applyNumberFormat="1" applyFont="1" applyFill="1" applyBorder="1" applyAlignment="1">
      <alignment vertical="center" wrapText="1"/>
    </xf>
    <xf numFmtId="171" fontId="0" fillId="0" borderId="0" xfId="0" applyNumberFormat="1" applyFont="1" applyFill="1" applyBorder="1" applyAlignment="1">
      <alignment/>
    </xf>
    <xf numFmtId="0" fontId="0" fillId="49" borderId="15" xfId="0" applyFont="1" applyFill="1" applyBorder="1" applyAlignment="1">
      <alignment horizontal="center"/>
    </xf>
    <xf numFmtId="0" fontId="0" fillId="49" borderId="15" xfId="0" applyFont="1" applyFill="1" applyBorder="1" applyAlignment="1">
      <alignment wrapText="1"/>
    </xf>
    <xf numFmtId="0" fontId="0" fillId="49" borderId="15" xfId="0" applyFont="1" applyFill="1" applyBorder="1" applyAlignment="1">
      <alignment/>
    </xf>
    <xf numFmtId="171" fontId="21" fillId="49" borderId="26" xfId="0" applyNumberFormat="1" applyFont="1" applyFill="1" applyBorder="1" applyAlignment="1">
      <alignment/>
    </xf>
    <xf numFmtId="0" fontId="0" fillId="49" borderId="28" xfId="0" applyFont="1" applyFill="1" applyBorder="1" applyAlignment="1">
      <alignment/>
    </xf>
    <xf numFmtId="0" fontId="0" fillId="49" borderId="29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44" fontId="0" fillId="0" borderId="19" xfId="10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1" fillId="0" borderId="3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44" fontId="0" fillId="0" borderId="15" xfId="105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9" fontId="0" fillId="0" borderId="15" xfId="76" applyNumberFormat="1" applyFont="1" applyFill="1" applyBorder="1" applyAlignment="1">
      <alignment horizontal="center" vertical="center" wrapText="1"/>
      <protection/>
    </xf>
    <xf numFmtId="4" fontId="0" fillId="0" borderId="28" xfId="0" applyNumberFormat="1" applyFont="1" applyFill="1" applyBorder="1" applyAlignment="1">
      <alignment horizontal="center" wrapText="1"/>
    </xf>
    <xf numFmtId="49" fontId="0" fillId="0" borderId="15" xfId="76" applyNumberFormat="1" applyFont="1" applyFill="1" applyBorder="1" applyAlignment="1">
      <alignment horizontal="center" vertical="center"/>
      <protection/>
    </xf>
    <xf numFmtId="14" fontId="0" fillId="0" borderId="15" xfId="76" applyNumberFormat="1" applyFont="1" applyFill="1" applyBorder="1" applyAlignment="1">
      <alignment horizontal="center" vertical="center"/>
      <protection/>
    </xf>
    <xf numFmtId="183" fontId="0" fillId="0" borderId="15" xfId="76" applyNumberFormat="1" applyFont="1" applyFill="1" applyBorder="1" applyAlignment="1">
      <alignment horizontal="center" vertical="center"/>
      <protection/>
    </xf>
    <xf numFmtId="49" fontId="0" fillId="0" borderId="15" xfId="76" applyNumberFormat="1" applyFont="1" applyFill="1" applyBorder="1" applyAlignment="1">
      <alignment horizontal="left" vertical="center" wrapText="1"/>
      <protection/>
    </xf>
    <xf numFmtId="2" fontId="0" fillId="0" borderId="15" xfId="0" applyNumberFormat="1" applyFont="1" applyFill="1" applyBorder="1" applyAlignment="1">
      <alignment horizontal="center" wrapText="1"/>
    </xf>
    <xf numFmtId="44" fontId="21" fillId="0" borderId="15" xfId="105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5" xfId="76" applyFill="1" applyBorder="1" applyAlignment="1">
      <alignment horizontal="center"/>
      <protection/>
    </xf>
    <xf numFmtId="44" fontId="0" fillId="0" borderId="17" xfId="100" applyFont="1" applyFill="1" applyBorder="1" applyAlignment="1">
      <alignment/>
    </xf>
    <xf numFmtId="44" fontId="0" fillId="0" borderId="15" xfId="76" applyNumberFormat="1" applyFill="1" applyBorder="1">
      <alignment/>
      <protection/>
    </xf>
    <xf numFmtId="0" fontId="13" fillId="0" borderId="15" xfId="0" applyFont="1" applyFill="1" applyBorder="1" applyAlignment="1">
      <alignment/>
    </xf>
    <xf numFmtId="44" fontId="13" fillId="0" borderId="15" xfId="100" applyFont="1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15" xfId="100" applyFont="1" applyFill="1" applyBorder="1" applyAlignment="1">
      <alignment/>
    </xf>
    <xf numFmtId="0" fontId="0" fillId="0" borderId="15" xfId="76" applyFont="1" applyFill="1" applyBorder="1" applyAlignment="1">
      <alignment horizontal="center"/>
      <protection/>
    </xf>
    <xf numFmtId="0" fontId="0" fillId="0" borderId="15" xfId="76" applyFont="1" applyFill="1" applyBorder="1" applyAlignment="1">
      <alignment horizontal="center"/>
      <protection/>
    </xf>
    <xf numFmtId="0" fontId="0" fillId="0" borderId="16" xfId="76" applyFont="1" applyFill="1" applyBorder="1">
      <alignment/>
      <protection/>
    </xf>
    <xf numFmtId="4" fontId="0" fillId="0" borderId="16" xfId="76" applyNumberFormat="1" applyFill="1" applyBorder="1">
      <alignment/>
      <protection/>
    </xf>
    <xf numFmtId="0" fontId="0" fillId="0" borderId="11" xfId="76" applyFont="1" applyFill="1" applyBorder="1">
      <alignment/>
      <protection/>
    </xf>
    <xf numFmtId="4" fontId="0" fillId="0" borderId="11" xfId="76" applyNumberFormat="1" applyFill="1" applyBorder="1">
      <alignment/>
      <protection/>
    </xf>
    <xf numFmtId="0" fontId="13" fillId="0" borderId="15" xfId="75" applyFill="1" applyBorder="1" applyAlignment="1">
      <alignment wrapText="1"/>
      <protection/>
    </xf>
    <xf numFmtId="0" fontId="41" fillId="0" borderId="10" xfId="79" applyFont="1" applyFill="1" applyBorder="1" applyAlignment="1">
      <alignment vertical="center" wrapText="1"/>
      <protection/>
    </xf>
    <xf numFmtId="0" fontId="41" fillId="0" borderId="10" xfId="79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40" xfId="79" applyFont="1" applyFill="1" applyBorder="1" applyAlignment="1">
      <alignment horizontal="center" vertical="center" wrapText="1"/>
      <protection/>
    </xf>
    <xf numFmtId="0" fontId="0" fillId="0" borderId="0" xfId="79" applyFill="1" applyAlignment="1">
      <alignment horizontal="center" vertical="center" wrapText="1"/>
      <protection/>
    </xf>
    <xf numFmtId="0" fontId="41" fillId="0" borderId="10" xfId="76" applyFont="1" applyFill="1" applyBorder="1" applyAlignment="1">
      <alignment horizontal="center" vertical="center" wrapText="1"/>
      <protection/>
    </xf>
    <xf numFmtId="165" fontId="0" fillId="0" borderId="16" xfId="99" applyFont="1" applyFill="1" applyBorder="1" applyAlignment="1" applyProtection="1">
      <alignment horizontal="left" vertical="center"/>
      <protection/>
    </xf>
    <xf numFmtId="165" fontId="0" fillId="0" borderId="11" xfId="99" applyFont="1" applyFill="1" applyBorder="1" applyAlignment="1" applyProtection="1">
      <alignment horizontal="left" vertical="center"/>
      <protection/>
    </xf>
    <xf numFmtId="0" fontId="41" fillId="0" borderId="40" xfId="84" applyFont="1" applyFill="1" applyBorder="1" applyAlignment="1">
      <alignment horizontal="center" vertical="center"/>
      <protection/>
    </xf>
    <xf numFmtId="0" fontId="41" fillId="0" borderId="10" xfId="84" applyFont="1" applyFill="1" applyBorder="1" applyAlignment="1">
      <alignment horizontal="center" vertical="center"/>
      <protection/>
    </xf>
    <xf numFmtId="0" fontId="41" fillId="0" borderId="40" xfId="84" applyFont="1" applyFill="1" applyBorder="1" applyAlignment="1">
      <alignment horizontal="left" vertical="center"/>
      <protection/>
    </xf>
    <xf numFmtId="0" fontId="41" fillId="0" borderId="10" xfId="84" applyFont="1" applyFill="1" applyBorder="1" applyAlignment="1">
      <alignment horizontal="left" vertical="center"/>
      <protection/>
    </xf>
    <xf numFmtId="0" fontId="41" fillId="0" borderId="10" xfId="84" applyFont="1" applyFill="1" applyBorder="1" applyAlignment="1">
      <alignment horizontal="left" vertical="center" wrapText="1"/>
      <protection/>
    </xf>
    <xf numFmtId="0" fontId="41" fillId="0" borderId="40" xfId="84" applyFont="1" applyFill="1" applyBorder="1" applyAlignment="1">
      <alignment horizontal="left" vertical="center" wrapText="1"/>
      <protection/>
    </xf>
    <xf numFmtId="49" fontId="41" fillId="0" borderId="40" xfId="84" applyNumberFormat="1" applyFont="1" applyFill="1" applyBorder="1" applyAlignment="1">
      <alignment horizontal="center" vertical="center" wrapText="1"/>
      <protection/>
    </xf>
    <xf numFmtId="49" fontId="41" fillId="0" borderId="10" xfId="84" applyNumberFormat="1" applyFont="1" applyFill="1" applyBorder="1" applyAlignment="1">
      <alignment horizontal="center" vertical="center" wrapText="1"/>
      <protection/>
    </xf>
    <xf numFmtId="49" fontId="41" fillId="0" borderId="10" xfId="84" applyNumberFormat="1" applyFont="1" applyFill="1" applyBorder="1" applyAlignment="1">
      <alignment horizontal="center" vertical="center"/>
      <protection/>
    </xf>
    <xf numFmtId="0" fontId="41" fillId="0" borderId="40" xfId="84" applyFont="1" applyFill="1" applyBorder="1" applyAlignment="1">
      <alignment horizontal="center" vertical="center" wrapText="1"/>
      <protection/>
    </xf>
    <xf numFmtId="0" fontId="41" fillId="0" borderId="10" xfId="84" applyFont="1" applyFill="1" applyBorder="1" applyAlignment="1">
      <alignment horizontal="center" vertical="center" wrapText="1"/>
      <protection/>
    </xf>
    <xf numFmtId="0" fontId="41" fillId="0" borderId="0" xfId="76" applyFont="1" applyFill="1" applyAlignment="1">
      <alignment horizontal="center"/>
      <protection/>
    </xf>
    <xf numFmtId="0" fontId="41" fillId="0" borderId="27" xfId="84" applyFont="1" applyFill="1" applyBorder="1" applyAlignment="1">
      <alignment vertical="center"/>
      <protection/>
    </xf>
    <xf numFmtId="0" fontId="41" fillId="0" borderId="27" xfId="84" applyFont="1" applyFill="1" applyBorder="1" applyAlignment="1">
      <alignment horizontal="center" vertical="center" wrapText="1"/>
      <protection/>
    </xf>
    <xf numFmtId="49" fontId="41" fillId="0" borderId="10" xfId="76" applyNumberFormat="1" applyFont="1" applyFill="1" applyBorder="1" applyAlignment="1">
      <alignment horizontal="left" vertical="center"/>
      <protection/>
    </xf>
    <xf numFmtId="0" fontId="41" fillId="0" borderId="10" xfId="76" applyFont="1" applyFill="1" applyBorder="1" applyAlignment="1">
      <alignment horizontal="left"/>
      <protection/>
    </xf>
    <xf numFmtId="0" fontId="41" fillId="0" borderId="10" xfId="76" applyFont="1" applyFill="1" applyBorder="1" applyAlignment="1">
      <alignment horizontal="center"/>
      <protection/>
    </xf>
    <xf numFmtId="0" fontId="41" fillId="0" borderId="10" xfId="76" applyFont="1" applyFill="1" applyBorder="1" applyAlignment="1">
      <alignment/>
      <protection/>
    </xf>
    <xf numFmtId="0" fontId="41" fillId="0" borderId="10" xfId="76" applyFont="1" applyFill="1" applyBorder="1" applyAlignment="1">
      <alignment horizontal="center" wrapText="1"/>
      <protection/>
    </xf>
    <xf numFmtId="3" fontId="41" fillId="0" borderId="40" xfId="84" applyNumberFormat="1" applyFont="1" applyFill="1" applyBorder="1" applyAlignment="1">
      <alignment horizontal="center" vertical="center"/>
      <protection/>
    </xf>
    <xf numFmtId="3" fontId="41" fillId="0" borderId="10" xfId="84" applyNumberFormat="1" applyFont="1" applyFill="1" applyBorder="1" applyAlignment="1">
      <alignment horizontal="center" vertical="center"/>
      <protection/>
    </xf>
    <xf numFmtId="0" fontId="41" fillId="0" borderId="27" xfId="84" applyFont="1" applyFill="1" applyBorder="1" applyAlignment="1">
      <alignment horizontal="center" vertical="center"/>
      <protection/>
    </xf>
    <xf numFmtId="49" fontId="41" fillId="0" borderId="10" xfId="76" applyNumberFormat="1" applyFont="1" applyFill="1" applyBorder="1" applyAlignment="1">
      <alignment horizontal="left" vertical="center" wrapText="1"/>
      <protection/>
    </xf>
    <xf numFmtId="0" fontId="41" fillId="0" borderId="10" xfId="76" applyFont="1" applyFill="1" applyBorder="1">
      <alignment/>
      <protection/>
    </xf>
    <xf numFmtId="0" fontId="41" fillId="0" borderId="10" xfId="79" applyFont="1" applyFill="1" applyBorder="1" applyAlignment="1">
      <alignment horizontal="left" vertical="center" wrapText="1"/>
      <protection/>
    </xf>
    <xf numFmtId="0" fontId="41" fillId="0" borderId="41" xfId="79" applyFont="1" applyFill="1" applyBorder="1" applyAlignment="1">
      <alignment horizontal="center" vertical="center" wrapText="1"/>
      <protection/>
    </xf>
    <xf numFmtId="0" fontId="41" fillId="0" borderId="0" xfId="79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41" fillId="0" borderId="27" xfId="79" applyFont="1" applyFill="1" applyBorder="1" applyAlignment="1">
      <alignment vertical="center" wrapText="1"/>
      <protection/>
    </xf>
    <xf numFmtId="0" fontId="41" fillId="0" borderId="27" xfId="76" applyFont="1" applyFill="1" applyBorder="1" applyAlignment="1">
      <alignment horizontal="center" vertical="center" wrapText="1"/>
      <protection/>
    </xf>
    <xf numFmtId="0" fontId="41" fillId="0" borderId="27" xfId="79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5" fontId="0" fillId="0" borderId="11" xfId="99" applyFont="1" applyFill="1" applyBorder="1" applyAlignment="1" applyProtection="1">
      <alignment horizontal="left" vertical="center" wrapText="1"/>
      <protection/>
    </xf>
    <xf numFmtId="0" fontId="0" fillId="0" borderId="16" xfId="76" applyFont="1" applyFill="1" applyBorder="1" applyAlignment="1">
      <alignment wrapText="1"/>
      <protection/>
    </xf>
    <xf numFmtId="0" fontId="0" fillId="0" borderId="11" xfId="76" applyFont="1" applyFill="1" applyBorder="1" applyAlignment="1">
      <alignment wrapText="1"/>
      <protection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16" xfId="76" applyFont="1" applyFill="1" applyBorder="1" applyAlignment="1">
      <alignment horizontal="center" wrapText="1"/>
      <protection/>
    </xf>
    <xf numFmtId="0" fontId="0" fillId="0" borderId="11" xfId="76" applyFont="1" applyFill="1" applyBorder="1" applyAlignment="1">
      <alignment horizont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76" applyFill="1" applyBorder="1">
      <alignment/>
      <protection/>
    </xf>
    <xf numFmtId="1" fontId="0" fillId="0" borderId="11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165" fontId="0" fillId="0" borderId="16" xfId="94" applyFill="1" applyBorder="1" applyAlignment="1" applyProtection="1">
      <alignment vertical="center"/>
      <protection/>
    </xf>
    <xf numFmtId="165" fontId="0" fillId="0" borderId="11" xfId="94" applyFill="1" applyBorder="1" applyAlignment="1" applyProtection="1">
      <alignment vertical="center"/>
      <protection/>
    </xf>
    <xf numFmtId="165" fontId="0" fillId="0" borderId="11" xfId="94" applyFill="1" applyBorder="1" applyAlignment="1" applyProtection="1">
      <alignment vertical="center" wrapText="1"/>
      <protection/>
    </xf>
    <xf numFmtId="165" fontId="0" fillId="0" borderId="10" xfId="94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 wrapText="1"/>
    </xf>
    <xf numFmtId="49" fontId="0" fillId="0" borderId="10" xfId="85" applyNumberFormat="1" applyFont="1" applyFill="1" applyBorder="1" applyAlignment="1">
      <alignment horizontal="left" vertical="center" wrapText="1"/>
      <protection/>
    </xf>
    <xf numFmtId="0" fontId="0" fillId="0" borderId="15" xfId="85" applyFont="1" applyFill="1" applyBorder="1" applyAlignment="1">
      <alignment wrapText="1"/>
      <protection/>
    </xf>
    <xf numFmtId="0" fontId="0" fillId="0" borderId="15" xfId="85" applyFont="1" applyFill="1" applyBorder="1" applyAlignment="1">
      <alignment horizontal="center" wrapText="1"/>
      <protection/>
    </xf>
    <xf numFmtId="0" fontId="0" fillId="0" borderId="19" xfId="85" applyFont="1" applyFill="1" applyBorder="1" applyAlignment="1">
      <alignment horizontal="center" wrapText="1"/>
      <protection/>
    </xf>
    <xf numFmtId="165" fontId="0" fillId="0" borderId="11" xfId="99" applyFont="1" applyFill="1" applyBorder="1" applyAlignment="1" applyProtection="1">
      <alignment horizontal="left" vertical="center"/>
      <protection/>
    </xf>
    <xf numFmtId="0" fontId="3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165" fontId="0" fillId="0" borderId="10" xfId="94" applyFont="1" applyFill="1" applyBorder="1" applyAlignment="1" applyProtection="1">
      <alignment vertical="center" wrapText="1"/>
      <protection/>
    </xf>
    <xf numFmtId="165" fontId="0" fillId="0" borderId="10" xfId="94" applyFont="1" applyFill="1" applyBorder="1" applyAlignment="1" applyProtection="1">
      <alignment horizontal="center" vertical="center" wrapText="1"/>
      <protection/>
    </xf>
    <xf numFmtId="165" fontId="0" fillId="0" borderId="15" xfId="94" applyFont="1" applyFill="1" applyBorder="1" applyAlignment="1" applyProtection="1">
      <alignment vertical="center" wrapText="1"/>
      <protection/>
    </xf>
    <xf numFmtId="165" fontId="0" fillId="0" borderId="15" xfId="94" applyFont="1" applyFill="1" applyBorder="1" applyAlignment="1" applyProtection="1">
      <alignment horizontal="center" vertical="center" wrapText="1"/>
      <protection/>
    </xf>
    <xf numFmtId="165" fontId="0" fillId="0" borderId="10" xfId="94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8" fontId="0" fillId="0" borderId="2" xfId="100" applyNumberFormat="1" applyFont="1" applyFill="1" applyBorder="1" applyAlignment="1" applyProtection="1">
      <alignment vertical="center" wrapText="1"/>
      <protection/>
    </xf>
    <xf numFmtId="165" fontId="0" fillId="0" borderId="10" xfId="94" applyFont="1" applyFill="1" applyBorder="1" applyAlignment="1" applyProtection="1">
      <alignment horizontal="right" wrapText="1"/>
      <protection/>
    </xf>
    <xf numFmtId="49" fontId="0" fillId="0" borderId="10" xfId="85" applyNumberFormat="1" applyFont="1" applyFill="1" applyBorder="1" applyAlignment="1">
      <alignment horizontal="center" vertical="center" wrapText="1"/>
      <protection/>
    </xf>
    <xf numFmtId="0" fontId="0" fillId="0" borderId="27" xfId="85" applyFont="1" applyFill="1" applyBorder="1" applyAlignment="1">
      <alignment wrapText="1"/>
      <protection/>
    </xf>
    <xf numFmtId="0" fontId="0" fillId="0" borderId="27" xfId="85" applyFont="1" applyFill="1" applyBorder="1" applyAlignment="1">
      <alignment horizontal="center" wrapText="1"/>
      <protection/>
    </xf>
    <xf numFmtId="165" fontId="0" fillId="0" borderId="27" xfId="94" applyFont="1" applyFill="1" applyBorder="1" applyAlignment="1" applyProtection="1">
      <alignment horizontal="right" wrapText="1"/>
      <protection/>
    </xf>
    <xf numFmtId="165" fontId="0" fillId="0" borderId="27" xfId="94" applyFont="1" applyFill="1" applyBorder="1" applyAlignment="1" applyProtection="1">
      <alignment horizontal="center" vertical="center" wrapText="1"/>
      <protection/>
    </xf>
    <xf numFmtId="0" fontId="0" fillId="0" borderId="27" xfId="85" applyFont="1" applyFill="1" applyBorder="1" applyAlignment="1">
      <alignment vertical="center" wrapText="1"/>
      <protection/>
    </xf>
    <xf numFmtId="165" fontId="0" fillId="0" borderId="15" xfId="94" applyFont="1" applyFill="1" applyBorder="1" applyAlignment="1" applyProtection="1">
      <alignment horizontal="right" vertical="center" wrapText="1"/>
      <protection/>
    </xf>
    <xf numFmtId="0" fontId="0" fillId="0" borderId="15" xfId="85" applyFont="1" applyFill="1" applyBorder="1" applyAlignment="1">
      <alignment vertical="center" wrapText="1"/>
      <protection/>
    </xf>
    <xf numFmtId="165" fontId="0" fillId="0" borderId="15" xfId="94" applyFont="1" applyFill="1" applyBorder="1" applyAlignment="1" applyProtection="1">
      <alignment horizontal="right" wrapText="1"/>
      <protection/>
    </xf>
    <xf numFmtId="0" fontId="0" fillId="0" borderId="19" xfId="85" applyFont="1" applyFill="1" applyBorder="1" applyAlignment="1">
      <alignment wrapText="1"/>
      <protection/>
    </xf>
    <xf numFmtId="165" fontId="0" fillId="0" borderId="19" xfId="94" applyFont="1" applyFill="1" applyBorder="1" applyAlignment="1" applyProtection="1">
      <alignment horizontal="right" vertical="center" wrapText="1"/>
      <protection/>
    </xf>
    <xf numFmtId="165" fontId="0" fillId="0" borderId="19" xfId="94" applyFont="1" applyFill="1" applyBorder="1" applyAlignment="1" applyProtection="1">
      <alignment horizontal="center" vertical="center" wrapText="1"/>
      <protection/>
    </xf>
    <xf numFmtId="0" fontId="0" fillId="0" borderId="19" xfId="85" applyFont="1" applyFill="1" applyBorder="1" applyAlignment="1">
      <alignment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vertical="center" wrapText="1"/>
    </xf>
    <xf numFmtId="165" fontId="0" fillId="0" borderId="0" xfId="94" applyFont="1" applyFill="1" applyBorder="1" applyAlignment="1" applyProtection="1">
      <alignment horizontal="center" vertical="center" wrapText="1"/>
      <protection/>
    </xf>
    <xf numFmtId="0" fontId="0" fillId="0" borderId="0" xfId="85" applyFont="1" applyFill="1" applyBorder="1" applyAlignment="1">
      <alignment vertical="center" wrapText="1"/>
      <protection/>
    </xf>
    <xf numFmtId="165" fontId="0" fillId="0" borderId="0" xfId="94" applyFont="1" applyFill="1" applyBorder="1" applyAlignment="1" applyProtection="1">
      <alignment horizontal="right" wrapText="1"/>
      <protection/>
    </xf>
    <xf numFmtId="165" fontId="23" fillId="0" borderId="15" xfId="94" applyFont="1" applyFill="1" applyBorder="1" applyAlignment="1" applyProtection="1">
      <alignment horizontal="right" vertical="center" wrapText="1"/>
      <protection/>
    </xf>
    <xf numFmtId="0" fontId="0" fillId="0" borderId="44" xfId="85" applyFont="1" applyFill="1" applyBorder="1" applyAlignment="1">
      <alignment horizontal="center" wrapText="1"/>
      <protection/>
    </xf>
    <xf numFmtId="165" fontId="0" fillId="0" borderId="45" xfId="94" applyFont="1" applyFill="1" applyBorder="1" applyAlignment="1" applyProtection="1">
      <alignment horizontal="right" wrapText="1"/>
      <protection/>
    </xf>
    <xf numFmtId="165" fontId="0" fillId="0" borderId="46" xfId="94" applyFont="1" applyFill="1" applyBorder="1" applyAlignment="1" applyProtection="1">
      <alignment horizontal="center" vertical="center" wrapText="1"/>
      <protection/>
    </xf>
    <xf numFmtId="0" fontId="0" fillId="0" borderId="46" xfId="85" applyFont="1" applyFill="1" applyBorder="1" applyAlignment="1">
      <alignment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165" fontId="23" fillId="0" borderId="48" xfId="94" applyFont="1" applyFill="1" applyBorder="1" applyAlignment="1" applyProtection="1">
      <alignment horizontal="right" vertical="center" wrapText="1"/>
      <protection/>
    </xf>
    <xf numFmtId="0" fontId="0" fillId="0" borderId="43" xfId="0" applyFill="1" applyBorder="1" applyAlignment="1">
      <alignment/>
    </xf>
    <xf numFmtId="14" fontId="0" fillId="0" borderId="15" xfId="0" applyNumberFormat="1" applyFont="1" applyFill="1" applyBorder="1" applyAlignment="1">
      <alignment horizontal="left" vertical="center"/>
    </xf>
    <xf numFmtId="171" fontId="0" fillId="0" borderId="31" xfId="0" applyNumberFormat="1" applyFont="1" applyFill="1" applyBorder="1" applyAlignment="1">
      <alignment wrapText="1"/>
    </xf>
    <xf numFmtId="44" fontId="21" fillId="0" borderId="0" xfId="105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171" fontId="0" fillId="0" borderId="0" xfId="0" applyNumberFormat="1" applyFont="1" applyFill="1" applyBorder="1" applyAlignment="1">
      <alignment wrapText="1"/>
    </xf>
    <xf numFmtId="0" fontId="21" fillId="49" borderId="26" xfId="0" applyFont="1" applyFill="1" applyBorder="1" applyAlignment="1">
      <alignment/>
    </xf>
    <xf numFmtId="4" fontId="21" fillId="49" borderId="26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0" fillId="0" borderId="39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44" fontId="0" fillId="0" borderId="19" xfId="105" applyFont="1" applyFill="1" applyBorder="1" applyAlignment="1">
      <alignment horizontal="center"/>
    </xf>
    <xf numFmtId="49" fontId="0" fillId="0" borderId="15" xfId="76" applyNumberFormat="1" applyFont="1" applyFill="1" applyBorder="1" applyAlignment="1">
      <alignment horizontal="left" vertical="center"/>
      <protection/>
    </xf>
    <xf numFmtId="0" fontId="41" fillId="49" borderId="10" xfId="79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vertical="center" wrapText="1"/>
      <protection/>
    </xf>
    <xf numFmtId="0" fontId="41" fillId="0" borderId="15" xfId="76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vertical="center"/>
      <protection/>
    </xf>
    <xf numFmtId="175" fontId="21" fillId="0" borderId="19" xfId="94" applyNumberFormat="1" applyFont="1" applyFill="1" applyBorder="1" applyAlignment="1">
      <alignment horizontal="center" vertical="center"/>
    </xf>
    <xf numFmtId="175" fontId="21" fillId="0" borderId="15" xfId="94" applyNumberFormat="1" applyFont="1" applyFill="1" applyBorder="1" applyAlignment="1">
      <alignment horizontal="center" vertical="center"/>
    </xf>
    <xf numFmtId="165" fontId="41" fillId="0" borderId="40" xfId="102" applyFont="1" applyFill="1" applyBorder="1" applyAlignment="1" applyProtection="1">
      <alignment horizontal="center" vertical="center" wrapText="1"/>
      <protection/>
    </xf>
    <xf numFmtId="165" fontId="22" fillId="0" borderId="42" xfId="102" applyFont="1" applyFill="1" applyBorder="1" applyAlignment="1" applyProtection="1">
      <alignment horizontal="center" vertical="center" wrapText="1"/>
      <protection/>
    </xf>
    <xf numFmtId="0" fontId="41" fillId="0" borderId="42" xfId="79" applyFont="1" applyFill="1" applyBorder="1" applyAlignment="1">
      <alignment horizontal="center" vertical="center"/>
      <protection/>
    </xf>
    <xf numFmtId="175" fontId="21" fillId="0" borderId="17" xfId="94" applyNumberFormat="1" applyFont="1" applyFill="1" applyBorder="1" applyAlignment="1">
      <alignment horizontal="center" vertical="center"/>
    </xf>
    <xf numFmtId="0" fontId="21" fillId="0" borderId="17" xfId="79" applyFont="1" applyFill="1" applyBorder="1" applyAlignment="1">
      <alignment horizontal="center" vertical="center"/>
      <protection/>
    </xf>
    <xf numFmtId="165" fontId="41" fillId="0" borderId="10" xfId="102" applyFont="1" applyFill="1" applyBorder="1" applyAlignment="1" applyProtection="1">
      <alignment vertical="center"/>
      <protection/>
    </xf>
    <xf numFmtId="0" fontId="41" fillId="0" borderId="44" xfId="79" applyFont="1" applyFill="1" applyBorder="1" applyAlignment="1">
      <alignment horizontal="center" vertical="center"/>
      <protection/>
    </xf>
    <xf numFmtId="165" fontId="22" fillId="0" borderId="44" xfId="102" applyFont="1" applyFill="1" applyBorder="1" applyAlignment="1" applyProtection="1">
      <alignment horizontal="center" vertical="center" wrapText="1"/>
      <protection/>
    </xf>
    <xf numFmtId="165" fontId="41" fillId="0" borderId="10" xfId="102" applyFont="1" applyFill="1" applyBorder="1" applyAlignment="1" applyProtection="1">
      <alignment horizontal="center" vertical="center" wrapText="1"/>
      <protection/>
    </xf>
    <xf numFmtId="175" fontId="0" fillId="0" borderId="15" xfId="94" applyNumberFormat="1" applyFill="1" applyBorder="1" applyAlignment="1">
      <alignment horizontal="center" vertical="center"/>
    </xf>
    <xf numFmtId="0" fontId="21" fillId="0" borderId="15" xfId="79" applyFont="1" applyFill="1" applyBorder="1" applyAlignment="1">
      <alignment horizontal="center" vertical="center"/>
      <protection/>
    </xf>
    <xf numFmtId="0" fontId="41" fillId="0" borderId="10" xfId="79" applyFont="1" applyFill="1" applyBorder="1" applyAlignment="1">
      <alignment vertical="center"/>
      <protection/>
    </xf>
    <xf numFmtId="0" fontId="41" fillId="0" borderId="44" xfId="79" applyFont="1" applyFill="1" applyBorder="1" applyAlignment="1">
      <alignment horizontal="center" vertical="center" wrapText="1"/>
      <protection/>
    </xf>
    <xf numFmtId="165" fontId="41" fillId="0" borderId="27" xfId="102" applyFont="1" applyFill="1" applyBorder="1" applyAlignment="1" applyProtection="1">
      <alignment horizontal="center" vertical="center"/>
      <protection/>
    </xf>
    <xf numFmtId="165" fontId="22" fillId="0" borderId="50" xfId="102" applyFont="1" applyFill="1" applyBorder="1" applyAlignment="1" applyProtection="1">
      <alignment horizontal="center" vertical="center" wrapText="1"/>
      <protection/>
    </xf>
    <xf numFmtId="0" fontId="41" fillId="0" borderId="27" xfId="79" applyFont="1" applyFill="1" applyBorder="1" applyAlignment="1">
      <alignment vertical="center"/>
      <protection/>
    </xf>
    <xf numFmtId="0" fontId="41" fillId="0" borderId="50" xfId="79" applyFont="1" applyFill="1" applyBorder="1" applyAlignment="1">
      <alignment horizontal="center" vertical="center" wrapText="1"/>
      <protection/>
    </xf>
    <xf numFmtId="165" fontId="41" fillId="0" borderId="10" xfId="102" applyFont="1" applyFill="1" applyBorder="1" applyAlignment="1" applyProtection="1">
      <alignment horizontal="center" vertical="center"/>
      <protection/>
    </xf>
    <xf numFmtId="0" fontId="41" fillId="0" borderId="10" xfId="76" applyFont="1" applyFill="1" applyBorder="1" applyAlignment="1">
      <alignment horizontal="center" vertical="center"/>
      <protection/>
    </xf>
    <xf numFmtId="0" fontId="41" fillId="0" borderId="10" xfId="76" applyFont="1" applyFill="1" applyBorder="1" applyAlignment="1">
      <alignment vertical="center"/>
      <protection/>
    </xf>
    <xf numFmtId="165" fontId="41" fillId="0" borderId="10" xfId="102" applyFont="1" applyFill="1" applyBorder="1" applyAlignment="1" applyProtection="1">
      <alignment vertical="center" wrapText="1"/>
      <protection/>
    </xf>
    <xf numFmtId="0" fontId="41" fillId="0" borderId="10" xfId="76" applyFont="1" applyFill="1" applyBorder="1" applyAlignment="1">
      <alignment vertical="center" wrapText="1"/>
      <protection/>
    </xf>
    <xf numFmtId="168" fontId="41" fillId="0" borderId="0" xfId="102" applyNumberFormat="1" applyFont="1" applyFill="1" applyBorder="1" applyAlignment="1" applyProtection="1">
      <alignment horizontal="center" vertical="center" wrapText="1"/>
      <protection/>
    </xf>
    <xf numFmtId="0" fontId="41" fillId="49" borderId="44" xfId="79" applyFont="1" applyFill="1" applyBorder="1" applyAlignment="1">
      <alignment horizontal="center" vertical="center" wrapText="1"/>
      <protection/>
    </xf>
    <xf numFmtId="165" fontId="41" fillId="0" borderId="15" xfId="102" applyFont="1" applyFill="1" applyBorder="1" applyAlignment="1" applyProtection="1">
      <alignment horizontal="center" vertical="center"/>
      <protection/>
    </xf>
    <xf numFmtId="0" fontId="41" fillId="0" borderId="19" xfId="79" applyFont="1" applyFill="1" applyBorder="1" applyAlignment="1">
      <alignment vertical="center"/>
      <protection/>
    </xf>
    <xf numFmtId="165" fontId="22" fillId="0" borderId="15" xfId="102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/>
    </xf>
    <xf numFmtId="172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right" wrapText="1"/>
    </xf>
    <xf numFmtId="172" fontId="21" fillId="0" borderId="15" xfId="0" applyNumberFormat="1" applyFont="1" applyFill="1" applyBorder="1" applyAlignment="1">
      <alignment horizontal="center" vertical="center" wrapText="1"/>
    </xf>
    <xf numFmtId="14" fontId="26" fillId="0" borderId="15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14" fontId="34" fillId="0" borderId="15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3" fillId="49" borderId="44" xfId="0" applyFont="1" applyFill="1" applyBorder="1" applyAlignment="1">
      <alignment horizontal="left" vertical="center" wrapText="1"/>
    </xf>
    <xf numFmtId="0" fontId="23" fillId="49" borderId="41" xfId="0" applyFont="1" applyFill="1" applyBorder="1" applyAlignment="1">
      <alignment horizontal="left" vertical="center" wrapText="1"/>
    </xf>
    <xf numFmtId="0" fontId="23" fillId="49" borderId="52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165" fontId="0" fillId="0" borderId="0" xfId="94" applyFill="1" applyBorder="1" applyAlignment="1" applyProtection="1">
      <alignment horizontal="center" vertical="center" wrapText="1"/>
      <protection/>
    </xf>
    <xf numFmtId="0" fontId="21" fillId="4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165" fontId="0" fillId="0" borderId="53" xfId="94" applyFill="1" applyBorder="1" applyAlignment="1" applyProtection="1">
      <alignment horizontal="center" vertical="center" wrapText="1"/>
      <protection/>
    </xf>
    <xf numFmtId="165" fontId="0" fillId="0" borderId="34" xfId="94" applyFill="1" applyBorder="1" applyAlignment="1" applyProtection="1">
      <alignment horizontal="center" vertical="center" wrapText="1"/>
      <protection/>
    </xf>
    <xf numFmtId="165" fontId="0" fillId="0" borderId="54" xfId="94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9" borderId="15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3" fillId="22" borderId="28" xfId="0" applyFont="1" applyFill="1" applyBorder="1" applyAlignment="1">
      <alignment horizontal="center" vertical="center" wrapText="1"/>
    </xf>
    <xf numFmtId="0" fontId="23" fillId="22" borderId="57" xfId="0" applyFont="1" applyFill="1" applyBorder="1" applyAlignment="1">
      <alignment horizontal="center" vertical="center" wrapText="1"/>
    </xf>
    <xf numFmtId="0" fontId="23" fillId="22" borderId="2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21" fillId="0" borderId="61" xfId="102" applyFont="1" applyFill="1" applyBorder="1" applyAlignment="1" applyProtection="1">
      <alignment horizontal="center" vertical="center" wrapText="1"/>
      <protection/>
    </xf>
    <xf numFmtId="165" fontId="21" fillId="0" borderId="62" xfId="102" applyFont="1" applyFill="1" applyBorder="1" applyAlignment="1" applyProtection="1">
      <alignment horizontal="center" vertical="center" wrapText="1"/>
      <protection/>
    </xf>
    <xf numFmtId="165" fontId="21" fillId="0" borderId="35" xfId="102" applyFont="1" applyFill="1" applyBorder="1" applyAlignment="1" applyProtection="1">
      <alignment horizontal="center" vertical="center" wrapText="1"/>
      <protection/>
    </xf>
    <xf numFmtId="165" fontId="21" fillId="0" borderId="63" xfId="102" applyFont="1" applyFill="1" applyBorder="1" applyAlignment="1" applyProtection="1">
      <alignment horizontal="center" vertical="center" wrapText="1"/>
      <protection/>
    </xf>
    <xf numFmtId="165" fontId="21" fillId="0" borderId="10" xfId="102" applyFont="1" applyFill="1" applyBorder="1" applyAlignment="1" applyProtection="1">
      <alignment horizontal="center" vertical="center" wrapText="1"/>
      <protection/>
    </xf>
    <xf numFmtId="0" fontId="21" fillId="0" borderId="63" xfId="79" applyFont="1" applyFill="1" applyBorder="1" applyAlignment="1">
      <alignment horizontal="center" vertical="center" wrapText="1"/>
      <protection/>
    </xf>
    <xf numFmtId="0" fontId="21" fillId="0" borderId="10" xfId="79" applyFont="1" applyFill="1" applyBorder="1" applyAlignment="1">
      <alignment horizontal="center" vertical="center" wrapText="1"/>
      <protection/>
    </xf>
    <xf numFmtId="0" fontId="21" fillId="0" borderId="64" xfId="79" applyFont="1" applyFill="1" applyBorder="1" applyAlignment="1">
      <alignment horizontal="center" vertical="center" wrapText="1"/>
      <protection/>
    </xf>
    <xf numFmtId="0" fontId="21" fillId="0" borderId="65" xfId="79" applyFont="1" applyFill="1" applyBorder="1" applyAlignment="1">
      <alignment horizontal="center" vertical="center" wrapText="1"/>
      <protection/>
    </xf>
    <xf numFmtId="0" fontId="21" fillId="0" borderId="66" xfId="79" applyFont="1" applyFill="1" applyBorder="1" applyAlignment="1">
      <alignment horizontal="center" vertical="center" wrapText="1"/>
      <protection/>
    </xf>
    <xf numFmtId="0" fontId="21" fillId="0" borderId="61" xfId="79" applyFont="1" applyFill="1" applyBorder="1" applyAlignment="1">
      <alignment horizontal="center" vertical="center" wrapText="1"/>
      <protection/>
    </xf>
    <xf numFmtId="0" fontId="21" fillId="0" borderId="62" xfId="79" applyFont="1" applyFill="1" applyBorder="1" applyAlignment="1">
      <alignment horizontal="center" vertical="center" wrapText="1"/>
      <protection/>
    </xf>
    <xf numFmtId="0" fontId="21" fillId="0" borderId="35" xfId="79" applyFont="1" applyFill="1" applyBorder="1" applyAlignment="1">
      <alignment horizontal="center" vertical="center" wrapText="1"/>
      <protection/>
    </xf>
    <xf numFmtId="0" fontId="25" fillId="0" borderId="67" xfId="79" applyFont="1" applyFill="1" applyBorder="1" applyAlignment="1">
      <alignment horizontal="center" vertical="center" wrapText="1"/>
      <protection/>
    </xf>
    <xf numFmtId="0" fontId="25" fillId="0" borderId="68" xfId="79" applyFont="1" applyFill="1" applyBorder="1" applyAlignment="1">
      <alignment horizontal="center" vertical="center" wrapText="1"/>
      <protection/>
    </xf>
    <xf numFmtId="0" fontId="25" fillId="0" borderId="69" xfId="79" applyFont="1" applyFill="1" applyBorder="1" applyAlignment="1">
      <alignment horizontal="center" vertical="center" wrapText="1"/>
      <protection/>
    </xf>
    <xf numFmtId="0" fontId="39" fillId="0" borderId="0" xfId="79" applyFont="1" applyFill="1" applyBorder="1" applyAlignment="1">
      <alignment horizontal="right" vertical="center"/>
      <protection/>
    </xf>
    <xf numFmtId="0" fontId="25" fillId="0" borderId="70" xfId="79" applyFont="1" applyFill="1" applyBorder="1" applyAlignment="1">
      <alignment horizontal="center" vertical="center" wrapText="1"/>
      <protection/>
    </xf>
    <xf numFmtId="0" fontId="25" fillId="0" borderId="71" xfId="79" applyFont="1" applyFill="1" applyBorder="1" applyAlignment="1">
      <alignment horizontal="center" vertical="center" wrapText="1"/>
      <protection/>
    </xf>
    <xf numFmtId="0" fontId="25" fillId="0" borderId="72" xfId="79" applyFont="1" applyFill="1" applyBorder="1" applyAlignment="1">
      <alignment horizontal="center" vertical="center" wrapText="1"/>
      <protection/>
    </xf>
    <xf numFmtId="0" fontId="21" fillId="47" borderId="61" xfId="79" applyFont="1" applyFill="1" applyBorder="1" applyAlignment="1">
      <alignment horizontal="center" vertical="center" wrapText="1"/>
      <protection/>
    </xf>
    <xf numFmtId="0" fontId="21" fillId="47" borderId="62" xfId="79" applyFont="1" applyFill="1" applyBorder="1" applyAlignment="1">
      <alignment horizontal="center" vertical="center" wrapText="1"/>
      <protection/>
    </xf>
    <xf numFmtId="0" fontId="21" fillId="47" borderId="35" xfId="79" applyFont="1" applyFill="1" applyBorder="1" applyAlignment="1">
      <alignment horizontal="center" vertical="center" wrapText="1"/>
      <protection/>
    </xf>
    <xf numFmtId="0" fontId="21" fillId="0" borderId="0" xfId="76" applyFont="1" applyBorder="1" applyAlignment="1">
      <alignment horizontal="center" wrapText="1"/>
      <protection/>
    </xf>
    <xf numFmtId="0" fontId="21" fillId="0" borderId="15" xfId="0" applyFont="1" applyFill="1" applyBorder="1" applyAlignment="1">
      <alignment horizontal="center"/>
    </xf>
    <xf numFmtId="0" fontId="21" fillId="0" borderId="0" xfId="76" applyFont="1" applyBorder="1" applyAlignment="1">
      <alignment horizontal="left" wrapText="1"/>
      <protection/>
    </xf>
    <xf numFmtId="0" fontId="26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50" borderId="15" xfId="0" applyFont="1" applyFill="1" applyBorder="1" applyAlignment="1">
      <alignment horizontal="center" vertical="center" wrapText="1"/>
    </xf>
    <xf numFmtId="0" fontId="22" fillId="0" borderId="21" xfId="74" applyFont="1" applyFill="1" applyBorder="1" applyAlignment="1">
      <alignment horizontal="center" vertical="center"/>
      <protection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165" fontId="0" fillId="0" borderId="27" xfId="94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/>
    </xf>
    <xf numFmtId="165" fontId="21" fillId="0" borderId="16" xfId="99" applyFont="1" applyFill="1" applyBorder="1" applyAlignment="1" applyProtection="1">
      <alignment horizontal="left" vertical="center"/>
      <protection/>
    </xf>
    <xf numFmtId="165" fontId="0" fillId="0" borderId="15" xfId="94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Hiperłącze 2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eutralny" xfId="73"/>
    <cellStyle name="Normalny 2" xfId="74"/>
    <cellStyle name="Normalny 2 2" xfId="75"/>
    <cellStyle name="Normalny 3" xfId="76"/>
    <cellStyle name="Normalny 3 2" xfId="77"/>
    <cellStyle name="Normalny 3 3" xfId="78"/>
    <cellStyle name="Normalny 4" xfId="79"/>
    <cellStyle name="Normalny 5" xfId="80"/>
    <cellStyle name="Normalny 6" xfId="81"/>
    <cellStyle name="Normalny 6 2" xfId="82"/>
    <cellStyle name="Normalny 7" xfId="83"/>
    <cellStyle name="Normalny_Arkusz1 2" xfId="84"/>
    <cellStyle name="Normalny_budynki" xfId="85"/>
    <cellStyle name="Obliczenia" xfId="86"/>
    <cellStyle name="Followed Hyperlink" xfId="87"/>
    <cellStyle name="Percent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3" xfId="99"/>
    <cellStyle name="Walutowy 3 2" xfId="100"/>
    <cellStyle name="Walutowy 3 2 2" xfId="101"/>
    <cellStyle name="Walutowy 4" xfId="102"/>
    <cellStyle name="Walutowy 5" xfId="103"/>
    <cellStyle name="Walutowy 5 2" xfId="104"/>
    <cellStyle name="Walutowy 6" xfId="105"/>
    <cellStyle name="Walutowy 6 2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D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lienci\Inne\ZUK%20Warka\PRZETARG%202017-\01.01.2017-31.12.2017\OBS&#321;UGA\AKTUALIZACJA\OD%20KLIENTA\Dane%202016%20-%20weryfikacja%20z%20danymi%20z%20za&#322;.%20do%20SI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"/>
      <sheetName val="śr. trwałe"/>
      <sheetName val="budynki BGK"/>
      <sheetName val="urządz.i wyposaż. BGK"/>
      <sheetName val="sprzęt elektr. BGK"/>
      <sheetName val="budynki WFOŚiGW"/>
      <sheetName val="śr.trw.urządz. i wyp.WFOŚiGW"/>
      <sheetName val="elektronika"/>
      <sheetName val="maszyny"/>
      <sheetName val="pojazdy"/>
      <sheetName val="gotówka"/>
      <sheetName val="lokalizacje"/>
      <sheetName val="WNiP+oprogram.niskocenne"/>
      <sheetName val="Leasing"/>
      <sheetName val="przedmioty elektro."/>
      <sheetName val="dekoracje"/>
      <sheetName val="teren niestrzeżony"/>
      <sheetName val="przedmioty razem"/>
      <sheetName val="śr.trwałe razem"/>
      <sheetName val="dzierżawa razem"/>
      <sheetName val="Kontrola"/>
    </sheetNames>
    <sheetDataSet>
      <sheetData sheetId="5">
        <row r="6">
          <cell r="B6" t="str">
            <v>Budynek warsztatowy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83" zoomScaleNormal="83" zoomScaleSheetLayoutView="83" zoomScalePageLayoutView="0" workbookViewId="0" topLeftCell="A1">
      <selection activeCell="B8" sqref="B8"/>
    </sheetView>
  </sheetViews>
  <sheetFormatPr defaultColWidth="9.140625" defaultRowHeight="12.75"/>
  <cols>
    <col min="1" max="1" width="4.140625" style="72" customWidth="1"/>
    <col min="2" max="2" width="76.00390625" style="64" customWidth="1"/>
    <col min="3" max="3" width="48.140625" style="70" customWidth="1"/>
    <col min="4" max="16384" width="9.140625" style="63" customWidth="1"/>
  </cols>
  <sheetData>
    <row r="1" spans="1:3" ht="15.75">
      <c r="A1" s="71" t="s">
        <v>833</v>
      </c>
      <c r="B1" s="66"/>
      <c r="C1" s="67"/>
    </row>
    <row r="2" spans="1:3" ht="12.75">
      <c r="A2" s="71" t="s">
        <v>600</v>
      </c>
      <c r="B2" s="13"/>
      <c r="C2" s="65"/>
    </row>
    <row r="3" spans="1:3" ht="12.75">
      <c r="A3" s="60" t="s">
        <v>618</v>
      </c>
      <c r="B3" s="13"/>
      <c r="C3" s="65"/>
    </row>
    <row r="4" spans="1:3" ht="12.75">
      <c r="A4" s="60"/>
      <c r="B4" s="13"/>
      <c r="C4" s="65"/>
    </row>
    <row r="5" spans="1:3" ht="12.75">
      <c r="A5" s="60"/>
      <c r="B5" s="13"/>
      <c r="C5" s="65"/>
    </row>
    <row r="6" spans="1:3" ht="14.25">
      <c r="A6" s="314">
        <v>1</v>
      </c>
      <c r="B6" s="111" t="s">
        <v>398</v>
      </c>
      <c r="C6" s="112" t="s">
        <v>619</v>
      </c>
    </row>
    <row r="7" spans="1:3" ht="14.25">
      <c r="A7" s="314">
        <v>2</v>
      </c>
      <c r="B7" s="111" t="s">
        <v>0</v>
      </c>
      <c r="C7" s="315" t="s">
        <v>617</v>
      </c>
    </row>
    <row r="8" spans="1:3" ht="14.25">
      <c r="A8" s="314">
        <v>3</v>
      </c>
      <c r="B8" s="316" t="s">
        <v>1</v>
      </c>
      <c r="C8" s="317" t="s">
        <v>616</v>
      </c>
    </row>
    <row r="9" spans="1:3" ht="14.25">
      <c r="A9" s="314">
        <v>4</v>
      </c>
      <c r="B9" s="111" t="s">
        <v>614</v>
      </c>
      <c r="C9" s="317" t="s">
        <v>613</v>
      </c>
    </row>
    <row r="10" spans="1:3" ht="17.25" customHeight="1">
      <c r="A10" s="314">
        <v>5</v>
      </c>
      <c r="B10" s="111" t="s">
        <v>615</v>
      </c>
      <c r="C10" s="317" t="s">
        <v>1723</v>
      </c>
    </row>
    <row r="11" spans="1:3" ht="38.25">
      <c r="A11" s="314">
        <v>6</v>
      </c>
      <c r="B11" s="111" t="s">
        <v>623</v>
      </c>
      <c r="C11" s="318" t="s">
        <v>1724</v>
      </c>
    </row>
    <row r="12" spans="1:3" ht="15" customHeight="1">
      <c r="A12" s="419">
        <v>7</v>
      </c>
      <c r="B12" s="111" t="s">
        <v>1725</v>
      </c>
      <c r="C12" s="315"/>
    </row>
    <row r="13" spans="1:3" ht="12.75" customHeight="1">
      <c r="A13" s="420"/>
      <c r="B13" s="319" t="s">
        <v>1726</v>
      </c>
      <c r="C13" s="320" t="s">
        <v>1727</v>
      </c>
    </row>
    <row r="14" spans="1:3" ht="12.75" customHeight="1">
      <c r="A14" s="421"/>
      <c r="B14" s="319" t="s">
        <v>1728</v>
      </c>
      <c r="C14" s="320" t="s">
        <v>1729</v>
      </c>
    </row>
    <row r="15" spans="1:3" ht="14.25">
      <c r="A15" s="314">
        <v>8</v>
      </c>
      <c r="B15" s="111" t="s">
        <v>620</v>
      </c>
      <c r="C15" s="315" t="s">
        <v>621</v>
      </c>
    </row>
    <row r="16" spans="1:3" ht="25.5">
      <c r="A16" s="314">
        <v>9</v>
      </c>
      <c r="B16" s="111" t="s">
        <v>622</v>
      </c>
      <c r="C16" s="315" t="s">
        <v>70</v>
      </c>
    </row>
    <row r="17" spans="1:3" ht="14.25" customHeight="1">
      <c r="A17" s="69"/>
      <c r="B17" s="68"/>
      <c r="C17" s="69"/>
    </row>
  </sheetData>
  <sheetProtection/>
  <mergeCells count="1">
    <mergeCell ref="A12:A14"/>
  </mergeCells>
  <printOptions horizontalCentered="1"/>
  <pageMargins left="0.1968503937007874" right="0.2755905511811024" top="0.3937007874015748" bottom="0.15748031496062992" header="0.5118110236220472" footer="0.5118110236220472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95" zoomScaleNormal="95" zoomScaleSheetLayoutView="95" zoomScalePageLayoutView="0" workbookViewId="0" topLeftCell="A1">
      <selection activeCell="C14" sqref="C14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9.140625" style="0" customWidth="1"/>
  </cols>
  <sheetData>
    <row r="1" spans="1:3" ht="12.75">
      <c r="A1" s="71" t="s">
        <v>833</v>
      </c>
      <c r="C1" s="27"/>
    </row>
    <row r="2" spans="1:4" ht="15">
      <c r="A2" s="7" t="s">
        <v>612</v>
      </c>
      <c r="B2" s="62"/>
      <c r="C2" s="62"/>
      <c r="D2" s="46"/>
    </row>
    <row r="4" spans="1:4" ht="53.25" customHeight="1">
      <c r="A4" s="483" t="s">
        <v>554</v>
      </c>
      <c r="B4" s="483"/>
      <c r="C4" s="483"/>
      <c r="D4" s="28"/>
    </row>
    <row r="5" spans="1:4" ht="9" customHeight="1">
      <c r="A5" s="29"/>
      <c r="B5" s="29"/>
      <c r="C5" s="29"/>
      <c r="D5" s="28"/>
    </row>
    <row r="6" spans="1:4" ht="48.75" customHeight="1">
      <c r="A6" s="484" t="s">
        <v>555</v>
      </c>
      <c r="B6" s="485"/>
      <c r="C6" s="485"/>
      <c r="D6" s="47"/>
    </row>
    <row r="8" spans="1:3" ht="30.75" customHeight="1">
      <c r="A8" s="48" t="s">
        <v>4</v>
      </c>
      <c r="B8" s="48" t="s">
        <v>410</v>
      </c>
      <c r="C8" s="49" t="s">
        <v>411</v>
      </c>
    </row>
    <row r="9" spans="1:3" ht="38.25" customHeight="1">
      <c r="A9" s="50" t="s">
        <v>556</v>
      </c>
      <c r="B9" s="228" t="s">
        <v>412</v>
      </c>
      <c r="C9" s="303" t="s">
        <v>413</v>
      </c>
    </row>
    <row r="10" spans="1:3" ht="33" customHeight="1">
      <c r="A10" s="50" t="s">
        <v>557</v>
      </c>
      <c r="B10" s="228" t="s">
        <v>414</v>
      </c>
      <c r="C10" s="304" t="s">
        <v>71</v>
      </c>
    </row>
    <row r="11" spans="1:3" ht="50.25" customHeight="1">
      <c r="A11" s="50" t="s">
        <v>558</v>
      </c>
      <c r="B11" s="228" t="s">
        <v>415</v>
      </c>
      <c r="C11" s="305" t="s">
        <v>145</v>
      </c>
    </row>
    <row r="12" spans="1:3" ht="50.25" customHeight="1">
      <c r="A12" s="50" t="s">
        <v>559</v>
      </c>
      <c r="B12" s="228" t="s">
        <v>560</v>
      </c>
      <c r="C12" s="305" t="s">
        <v>145</v>
      </c>
    </row>
    <row r="13" spans="1:3" ht="19.5" customHeight="1">
      <c r="A13" s="50" t="s">
        <v>561</v>
      </c>
      <c r="B13" s="228" t="s">
        <v>562</v>
      </c>
      <c r="C13" s="306"/>
    </row>
    <row r="14" spans="1:3" ht="28.5" customHeight="1">
      <c r="A14" s="50" t="s">
        <v>563</v>
      </c>
      <c r="B14" s="228" t="s">
        <v>564</v>
      </c>
      <c r="C14" s="306" t="s">
        <v>416</v>
      </c>
    </row>
    <row r="15" ht="37.5" customHeight="1"/>
  </sheetData>
  <sheetProtection/>
  <mergeCells count="2">
    <mergeCell ref="A4:C4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H22" sqref="H22"/>
    </sheetView>
  </sheetViews>
  <sheetFormatPr defaultColWidth="9.140625" defaultRowHeight="12.75"/>
  <cols>
    <col min="1" max="2" width="15.00390625" style="177" customWidth="1"/>
    <col min="3" max="3" width="17.140625" style="408" customWidth="1"/>
    <col min="4" max="4" width="55.421875" style="30" customWidth="1"/>
    <col min="5" max="16384" width="9.140625" style="177" customWidth="1"/>
  </cols>
  <sheetData>
    <row r="1" spans="1:2" ht="12.75">
      <c r="A1" s="71" t="s">
        <v>833</v>
      </c>
      <c r="B1" s="71"/>
    </row>
    <row r="2" spans="1:4" ht="12.75">
      <c r="A2" s="409" t="s">
        <v>1824</v>
      </c>
      <c r="B2" s="409"/>
      <c r="C2" s="410"/>
      <c r="D2" s="411"/>
    </row>
    <row r="3" ht="12.75">
      <c r="A3" s="409" t="s">
        <v>1853</v>
      </c>
    </row>
    <row r="4" ht="12.75">
      <c r="A4" s="409"/>
    </row>
    <row r="5" spans="1:4" ht="23.25" customHeight="1">
      <c r="A5" s="486" t="s">
        <v>1854</v>
      </c>
      <c r="B5" s="487"/>
      <c r="C5" s="487"/>
      <c r="D5" s="488"/>
    </row>
    <row r="6" spans="1:4" ht="38.25">
      <c r="A6" s="33" t="s">
        <v>1825</v>
      </c>
      <c r="B6" s="33" t="s">
        <v>1833</v>
      </c>
      <c r="C6" s="412" t="s">
        <v>1826</v>
      </c>
      <c r="D6" s="33" t="s">
        <v>1827</v>
      </c>
    </row>
    <row r="7" spans="1:4" ht="12.75">
      <c r="A7" s="489" t="s">
        <v>1828</v>
      </c>
      <c r="B7" s="489"/>
      <c r="C7" s="489"/>
      <c r="D7" s="489"/>
    </row>
    <row r="8" spans="1:4" ht="25.5">
      <c r="A8" s="413">
        <v>42508</v>
      </c>
      <c r="B8" s="418" t="s">
        <v>1852</v>
      </c>
      <c r="C8" s="414">
        <v>1002.11</v>
      </c>
      <c r="D8" s="415" t="s">
        <v>1829</v>
      </c>
    </row>
    <row r="9" spans="1:4" ht="15.75">
      <c r="A9" s="413">
        <v>43269</v>
      </c>
      <c r="B9" s="418" t="s">
        <v>1852</v>
      </c>
      <c r="C9" s="414">
        <v>4562</v>
      </c>
      <c r="D9" s="415" t="s">
        <v>1849</v>
      </c>
    </row>
    <row r="10" spans="1:4" ht="38.25">
      <c r="A10" s="413">
        <v>43637</v>
      </c>
      <c r="B10" s="418" t="s">
        <v>1852</v>
      </c>
      <c r="C10" s="414">
        <v>1893.72</v>
      </c>
      <c r="D10" s="415" t="s">
        <v>1850</v>
      </c>
    </row>
    <row r="11" spans="1:4" ht="25.5">
      <c r="A11" s="413">
        <v>43683</v>
      </c>
      <c r="B11" s="418" t="s">
        <v>1852</v>
      </c>
      <c r="C11" s="414">
        <v>330</v>
      </c>
      <c r="D11" s="415" t="s">
        <v>1851</v>
      </c>
    </row>
    <row r="12" spans="1:4" ht="15.75">
      <c r="A12" s="413">
        <v>43699</v>
      </c>
      <c r="B12" s="418" t="s">
        <v>1852</v>
      </c>
      <c r="C12" s="414">
        <v>203.92</v>
      </c>
      <c r="D12" s="415"/>
    </row>
    <row r="13" spans="1:4" ht="15.75">
      <c r="A13" s="413" t="s">
        <v>150</v>
      </c>
      <c r="B13" s="418"/>
      <c r="C13" s="412">
        <f>SUM(C8:C12)</f>
        <v>7991.75</v>
      </c>
      <c r="D13" s="415"/>
    </row>
    <row r="14" spans="1:4" ht="12.75">
      <c r="A14" s="489" t="s">
        <v>1842</v>
      </c>
      <c r="B14" s="489"/>
      <c r="C14" s="489"/>
      <c r="D14" s="489"/>
    </row>
    <row r="15" spans="1:4" ht="45">
      <c r="A15" s="413">
        <v>42873</v>
      </c>
      <c r="B15" s="418" t="s">
        <v>1844</v>
      </c>
      <c r="C15" s="414">
        <v>618</v>
      </c>
      <c r="D15" s="415" t="s">
        <v>1843</v>
      </c>
    </row>
    <row r="16" spans="1:4" ht="15.75">
      <c r="A16" s="413" t="s">
        <v>150</v>
      </c>
      <c r="B16" s="418"/>
      <c r="C16" s="412">
        <f>SUM(C15:C15)</f>
        <v>618</v>
      </c>
      <c r="D16" s="415"/>
    </row>
    <row r="17" spans="1:4" ht="12.75">
      <c r="A17" s="489" t="s">
        <v>1830</v>
      </c>
      <c r="B17" s="489"/>
      <c r="C17" s="489"/>
      <c r="D17" s="489"/>
    </row>
    <row r="18" spans="1:4" ht="15.75">
      <c r="A18" s="413">
        <v>42109</v>
      </c>
      <c r="B18" s="418" t="s">
        <v>1848</v>
      </c>
      <c r="C18" s="414">
        <v>802.72</v>
      </c>
      <c r="D18" s="415" t="s">
        <v>1831</v>
      </c>
    </row>
    <row r="19" spans="1:4" ht="15.75">
      <c r="A19" s="413">
        <v>42186</v>
      </c>
      <c r="B19" s="418" t="s">
        <v>1848</v>
      </c>
      <c r="C19" s="414">
        <v>1690.25</v>
      </c>
      <c r="D19" s="415" t="s">
        <v>1831</v>
      </c>
    </row>
    <row r="20" spans="1:8" s="72" customFormat="1" ht="22.5" customHeight="1">
      <c r="A20" s="413">
        <v>42304</v>
      </c>
      <c r="B20" s="418" t="s">
        <v>1848</v>
      </c>
      <c r="C20" s="414">
        <v>16172.87</v>
      </c>
      <c r="D20" s="415" t="s">
        <v>1845</v>
      </c>
      <c r="E20" s="416"/>
      <c r="F20" s="416"/>
      <c r="G20" s="416"/>
      <c r="H20" s="416"/>
    </row>
    <row r="21" spans="1:8" s="72" customFormat="1" ht="22.5" customHeight="1">
      <c r="A21" s="413">
        <v>43068</v>
      </c>
      <c r="B21" s="418" t="s">
        <v>1848</v>
      </c>
      <c r="C21" s="414">
        <v>9416.4</v>
      </c>
      <c r="D21" s="415" t="s">
        <v>1831</v>
      </c>
      <c r="E21" s="416"/>
      <c r="F21" s="416"/>
      <c r="G21" s="416"/>
      <c r="H21" s="416"/>
    </row>
    <row r="22" spans="1:8" s="72" customFormat="1" ht="22.5" customHeight="1">
      <c r="A22" s="413">
        <v>43096</v>
      </c>
      <c r="B22" s="418" t="s">
        <v>1848</v>
      </c>
      <c r="C22" s="414">
        <v>1710</v>
      </c>
      <c r="D22" s="415" t="s">
        <v>1846</v>
      </c>
      <c r="E22" s="416"/>
      <c r="F22" s="416"/>
      <c r="G22" s="416"/>
      <c r="H22" s="416"/>
    </row>
    <row r="23" spans="1:8" s="72" customFormat="1" ht="22.5" customHeight="1">
      <c r="A23" s="413">
        <v>43299</v>
      </c>
      <c r="B23" s="418" t="s">
        <v>1848</v>
      </c>
      <c r="C23" s="414">
        <v>5312.57</v>
      </c>
      <c r="D23" s="415" t="s">
        <v>1847</v>
      </c>
      <c r="E23" s="416"/>
      <c r="F23" s="416"/>
      <c r="G23" s="416"/>
      <c r="H23" s="416"/>
    </row>
    <row r="24" spans="1:8" s="72" customFormat="1" ht="22.5" customHeight="1">
      <c r="A24" s="413">
        <v>43320</v>
      </c>
      <c r="B24" s="418" t="s">
        <v>1848</v>
      </c>
      <c r="C24" s="414">
        <v>3100</v>
      </c>
      <c r="D24" s="415" t="s">
        <v>1831</v>
      </c>
      <c r="E24" s="416"/>
      <c r="F24" s="416"/>
      <c r="G24" s="416"/>
      <c r="H24" s="416"/>
    </row>
    <row r="25" spans="1:8" s="72" customFormat="1" ht="22.5" customHeight="1">
      <c r="A25" s="413">
        <v>43441</v>
      </c>
      <c r="B25" s="418" t="s">
        <v>1848</v>
      </c>
      <c r="C25" s="414">
        <v>4379.2</v>
      </c>
      <c r="D25" s="415" t="s">
        <v>1831</v>
      </c>
      <c r="E25" s="416"/>
      <c r="F25" s="416"/>
      <c r="G25" s="416"/>
      <c r="H25" s="416"/>
    </row>
    <row r="26" spans="1:8" s="72" customFormat="1" ht="22.5" customHeight="1">
      <c r="A26" s="413">
        <v>43491</v>
      </c>
      <c r="B26" s="418" t="s">
        <v>1848</v>
      </c>
      <c r="C26" s="414">
        <v>8361.66</v>
      </c>
      <c r="D26" s="415" t="s">
        <v>1831</v>
      </c>
      <c r="E26" s="416"/>
      <c r="F26" s="416"/>
      <c r="G26" s="416"/>
      <c r="H26" s="416"/>
    </row>
    <row r="27" spans="1:8" s="72" customFormat="1" ht="22.5" customHeight="1">
      <c r="A27" s="413">
        <v>43488</v>
      </c>
      <c r="B27" s="418" t="s">
        <v>1848</v>
      </c>
      <c r="C27" s="414">
        <v>21650.98</v>
      </c>
      <c r="D27" s="415" t="s">
        <v>1831</v>
      </c>
      <c r="E27" s="416"/>
      <c r="F27" s="416"/>
      <c r="G27" s="416"/>
      <c r="H27" s="416"/>
    </row>
    <row r="28" spans="1:8" s="72" customFormat="1" ht="22.5" customHeight="1">
      <c r="A28" s="413" t="s">
        <v>150</v>
      </c>
      <c r="B28" s="418"/>
      <c r="C28" s="412">
        <f>SUM(C18:C27)</f>
        <v>72596.65</v>
      </c>
      <c r="D28" s="415"/>
      <c r="E28" s="416"/>
      <c r="F28" s="416"/>
      <c r="G28" s="416"/>
      <c r="H28" s="416"/>
    </row>
    <row r="29" spans="1:4" ht="12.75">
      <c r="A29" s="489" t="s">
        <v>1835</v>
      </c>
      <c r="B29" s="489"/>
      <c r="C29" s="489"/>
      <c r="D29" s="489"/>
    </row>
    <row r="30" spans="1:4" ht="15.75">
      <c r="A30" s="413">
        <v>42999</v>
      </c>
      <c r="B30" s="418" t="s">
        <v>1841</v>
      </c>
      <c r="C30" s="414">
        <v>741.21</v>
      </c>
      <c r="D30" s="415" t="s">
        <v>1836</v>
      </c>
    </row>
    <row r="31" spans="1:4" ht="15.75">
      <c r="A31" s="413">
        <v>42999</v>
      </c>
      <c r="B31" s="418" t="s">
        <v>1841</v>
      </c>
      <c r="C31" s="414">
        <v>0</v>
      </c>
      <c r="D31" s="415" t="s">
        <v>1837</v>
      </c>
    </row>
    <row r="32" spans="1:4" ht="25.5">
      <c r="A32" s="413">
        <v>43300</v>
      </c>
      <c r="B32" s="418" t="s">
        <v>1841</v>
      </c>
      <c r="C32" s="414">
        <v>729.55</v>
      </c>
      <c r="D32" s="415" t="s">
        <v>1838</v>
      </c>
    </row>
    <row r="33" spans="1:4" ht="25.5">
      <c r="A33" s="413">
        <v>43436</v>
      </c>
      <c r="B33" s="418" t="s">
        <v>1841</v>
      </c>
      <c r="C33" s="414">
        <v>355.19</v>
      </c>
      <c r="D33" s="415" t="s">
        <v>1839</v>
      </c>
    </row>
    <row r="34" spans="1:4" ht="15.75">
      <c r="A34" s="413">
        <v>43441</v>
      </c>
      <c r="B34" s="418" t="s">
        <v>1841</v>
      </c>
      <c r="C34" s="414">
        <v>3780</v>
      </c>
      <c r="D34" s="415" t="s">
        <v>1840</v>
      </c>
    </row>
    <row r="35" spans="1:4" ht="15.75">
      <c r="A35" s="413" t="s">
        <v>150</v>
      </c>
      <c r="B35" s="418"/>
      <c r="C35" s="412">
        <f>SUM(C30:C34)</f>
        <v>5605.95</v>
      </c>
      <c r="D35" s="415"/>
    </row>
  </sheetData>
  <sheetProtection/>
  <mergeCells count="5">
    <mergeCell ref="A5:D5"/>
    <mergeCell ref="A7:D7"/>
    <mergeCell ref="A17:D17"/>
    <mergeCell ref="A29:D29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view="pageBreakPreview" zoomScale="60" zoomScaleNormal="72" zoomScalePageLayoutView="0" workbookViewId="0" topLeftCell="A1">
      <pane ySplit="5" topLeftCell="A87" activePane="bottomLeft" state="frozen"/>
      <selection pane="topLeft" activeCell="A1" sqref="A1"/>
      <selection pane="bottomLeft" activeCell="F151" sqref="F151"/>
    </sheetView>
  </sheetViews>
  <sheetFormatPr defaultColWidth="9.140625" defaultRowHeight="12.75"/>
  <cols>
    <col min="1" max="1" width="5.8515625" style="2" customWidth="1"/>
    <col min="2" max="3" width="50.57421875" style="3" customWidth="1"/>
    <col min="4" max="4" width="21.7109375" style="179" customWidth="1"/>
    <col min="5" max="5" width="14.421875" style="179" customWidth="1"/>
    <col min="6" max="6" width="19.140625" style="4" customWidth="1"/>
    <col min="7" max="7" width="19.421875" style="4" customWidth="1"/>
    <col min="8" max="8" width="24.140625" style="4" customWidth="1"/>
    <col min="9" max="9" width="48.7109375" style="187" customWidth="1"/>
    <col min="10" max="10" width="4.8515625" style="3" customWidth="1"/>
    <col min="11" max="12" width="21.28125" style="2" customWidth="1"/>
    <col min="13" max="13" width="19.140625" style="2" customWidth="1"/>
    <col min="14" max="15" width="13.00390625" style="6" customWidth="1"/>
    <col min="16" max="16" width="16.00390625" style="6" customWidth="1"/>
    <col min="17" max="17" width="12.28125" style="6" customWidth="1"/>
    <col min="18" max="18" width="14.7109375" style="6" customWidth="1"/>
    <col min="19" max="19" width="14.421875" style="6" customWidth="1"/>
  </cols>
  <sheetData>
    <row r="1" spans="1:5" ht="12.75">
      <c r="A1" s="71" t="s">
        <v>833</v>
      </c>
      <c r="B1" s="31"/>
      <c r="C1" s="31"/>
      <c r="D1" s="177"/>
      <c r="E1" s="177"/>
    </row>
    <row r="2" spans="1:5" ht="12.75">
      <c r="A2" s="7" t="s">
        <v>604</v>
      </c>
      <c r="B2" s="58"/>
      <c r="C2" s="58"/>
      <c r="D2" s="178"/>
      <c r="E2" s="178"/>
    </row>
    <row r="3" ht="12.75">
      <c r="A3" s="7" t="s">
        <v>601</v>
      </c>
    </row>
    <row r="4" spans="1:19" ht="12.75" customHeight="1">
      <c r="A4" s="429" t="s">
        <v>4</v>
      </c>
      <c r="B4" s="430" t="s">
        <v>5</v>
      </c>
      <c r="C4" s="441" t="s">
        <v>1436</v>
      </c>
      <c r="D4" s="430" t="s">
        <v>1443</v>
      </c>
      <c r="E4" s="430" t="s">
        <v>1445</v>
      </c>
      <c r="F4" s="430" t="s">
        <v>6</v>
      </c>
      <c r="G4" s="430" t="s">
        <v>7</v>
      </c>
      <c r="H4" s="430" t="s">
        <v>1448</v>
      </c>
      <c r="I4" s="430" t="s">
        <v>8</v>
      </c>
      <c r="J4" s="430" t="s">
        <v>9</v>
      </c>
      <c r="K4" s="428" t="s">
        <v>10</v>
      </c>
      <c r="L4" s="428"/>
      <c r="M4" s="428"/>
      <c r="N4" s="430" t="s">
        <v>11</v>
      </c>
      <c r="O4" s="430"/>
      <c r="P4" s="430"/>
      <c r="Q4" s="430"/>
      <c r="R4" s="430"/>
      <c r="S4" s="430"/>
    </row>
    <row r="5" spans="1:19" ht="51" customHeight="1">
      <c r="A5" s="429"/>
      <c r="B5" s="430"/>
      <c r="C5" s="442"/>
      <c r="D5" s="430"/>
      <c r="E5" s="430"/>
      <c r="F5" s="430"/>
      <c r="G5" s="430"/>
      <c r="H5" s="430"/>
      <c r="I5" s="430"/>
      <c r="J5" s="430"/>
      <c r="K5" s="8" t="s">
        <v>12</v>
      </c>
      <c r="L5" s="8" t="s">
        <v>13</v>
      </c>
      <c r="M5" s="8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</row>
    <row r="6" spans="1:19" s="11" customFormat="1" ht="12.75">
      <c r="A6" s="422" t="s">
        <v>603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4"/>
    </row>
    <row r="7" spans="1:20" s="10" customFormat="1" ht="63.75">
      <c r="A7" s="110">
        <v>1</v>
      </c>
      <c r="B7" s="121" t="s">
        <v>129</v>
      </c>
      <c r="C7" s="121" t="s">
        <v>1437</v>
      </c>
      <c r="D7" s="175" t="s">
        <v>70</v>
      </c>
      <c r="E7" s="175">
        <v>1978</v>
      </c>
      <c r="F7" s="321">
        <v>172043.69</v>
      </c>
      <c r="G7" s="322" t="s">
        <v>22</v>
      </c>
      <c r="H7" s="322" t="s">
        <v>1462</v>
      </c>
      <c r="I7" s="9" t="s">
        <v>30</v>
      </c>
      <c r="J7" s="110">
        <f>A7</f>
        <v>1</v>
      </c>
      <c r="K7" s="9" t="s">
        <v>123</v>
      </c>
      <c r="L7" s="9" t="s">
        <v>83</v>
      </c>
      <c r="M7" s="9" t="s">
        <v>124</v>
      </c>
      <c r="N7" s="9" t="s">
        <v>85</v>
      </c>
      <c r="O7" s="9" t="s">
        <v>77</v>
      </c>
      <c r="P7" s="9" t="s">
        <v>77</v>
      </c>
      <c r="Q7" s="9" t="s">
        <v>77</v>
      </c>
      <c r="R7" s="9" t="s">
        <v>86</v>
      </c>
      <c r="S7" s="9" t="s">
        <v>85</v>
      </c>
      <c r="T7" s="10">
        <f>IF(B7='[1]budynki WFOŚiGW'!B6,1,0)</f>
        <v>1</v>
      </c>
    </row>
    <row r="8" spans="1:19" s="10" customFormat="1" ht="63.75">
      <c r="A8" s="110">
        <v>2</v>
      </c>
      <c r="B8" s="121" t="s">
        <v>81</v>
      </c>
      <c r="C8" s="121" t="s">
        <v>1453</v>
      </c>
      <c r="D8" s="175" t="s">
        <v>70</v>
      </c>
      <c r="E8" s="175" t="s">
        <v>1454</v>
      </c>
      <c r="F8" s="321">
        <v>32240.08</v>
      </c>
      <c r="G8" s="322" t="s">
        <v>22</v>
      </c>
      <c r="H8" s="322" t="s">
        <v>1463</v>
      </c>
      <c r="I8" s="9" t="s">
        <v>30</v>
      </c>
      <c r="J8" s="110">
        <f aca="true" t="shared" si="0" ref="J8:J71">A8</f>
        <v>2</v>
      </c>
      <c r="K8" s="9" t="s">
        <v>82</v>
      </c>
      <c r="L8" s="9" t="s">
        <v>83</v>
      </c>
      <c r="M8" s="9" t="s">
        <v>84</v>
      </c>
      <c r="N8" s="9" t="s">
        <v>85</v>
      </c>
      <c r="O8" s="9" t="s">
        <v>85</v>
      </c>
      <c r="P8" s="9" t="s">
        <v>86</v>
      </c>
      <c r="Q8" s="9" t="s">
        <v>86</v>
      </c>
      <c r="R8" s="9" t="s">
        <v>86</v>
      </c>
      <c r="S8" s="9" t="s">
        <v>86</v>
      </c>
    </row>
    <row r="9" spans="1:19" s="11" customFormat="1" ht="38.25">
      <c r="A9" s="110">
        <v>3</v>
      </c>
      <c r="B9" s="121" t="s">
        <v>122</v>
      </c>
      <c r="C9" s="121" t="s">
        <v>1455</v>
      </c>
      <c r="D9" s="175" t="s">
        <v>70</v>
      </c>
      <c r="E9" s="175" t="s">
        <v>1454</v>
      </c>
      <c r="F9" s="321">
        <v>158854</v>
      </c>
      <c r="G9" s="322" t="s">
        <v>22</v>
      </c>
      <c r="H9" s="322" t="s">
        <v>1464</v>
      </c>
      <c r="I9" s="9" t="s">
        <v>30</v>
      </c>
      <c r="J9" s="110">
        <f t="shared" si="0"/>
        <v>3</v>
      </c>
      <c r="K9" s="9" t="s">
        <v>123</v>
      </c>
      <c r="L9" s="9" t="s">
        <v>83</v>
      </c>
      <c r="M9" s="9" t="s">
        <v>124</v>
      </c>
      <c r="N9" s="9" t="s">
        <v>77</v>
      </c>
      <c r="O9" s="9" t="s">
        <v>85</v>
      </c>
      <c r="P9" s="9" t="s">
        <v>85</v>
      </c>
      <c r="Q9" s="9" t="s">
        <v>85</v>
      </c>
      <c r="R9" s="9" t="s">
        <v>86</v>
      </c>
      <c r="S9" s="9" t="s">
        <v>85</v>
      </c>
    </row>
    <row r="10" spans="1:19" s="11" customFormat="1" ht="25.5">
      <c r="A10" s="110">
        <v>4</v>
      </c>
      <c r="B10" s="121" t="s">
        <v>95</v>
      </c>
      <c r="C10" s="121" t="s">
        <v>1456</v>
      </c>
      <c r="D10" s="175" t="s">
        <v>70</v>
      </c>
      <c r="E10" s="175">
        <v>2003</v>
      </c>
      <c r="F10" s="321">
        <v>42765.82</v>
      </c>
      <c r="G10" s="322" t="s">
        <v>22</v>
      </c>
      <c r="H10" s="322" t="s">
        <v>71</v>
      </c>
      <c r="I10" s="9" t="s">
        <v>72</v>
      </c>
      <c r="J10" s="110">
        <f t="shared" si="0"/>
        <v>4</v>
      </c>
      <c r="K10" s="9" t="s">
        <v>96</v>
      </c>
      <c r="L10" s="9" t="s">
        <v>97</v>
      </c>
      <c r="M10" s="9" t="s">
        <v>98</v>
      </c>
      <c r="N10" s="9" t="s">
        <v>77</v>
      </c>
      <c r="O10" s="9" t="s">
        <v>77</v>
      </c>
      <c r="P10" s="9" t="s">
        <v>77</v>
      </c>
      <c r="Q10" s="9" t="s">
        <v>76</v>
      </c>
      <c r="R10" s="9" t="s">
        <v>86</v>
      </c>
      <c r="S10" s="9" t="s">
        <v>77</v>
      </c>
    </row>
    <row r="11" spans="1:19" s="11" customFormat="1" ht="51">
      <c r="A11" s="110">
        <v>5</v>
      </c>
      <c r="B11" s="124" t="s">
        <v>91</v>
      </c>
      <c r="C11" s="124" t="s">
        <v>1457</v>
      </c>
      <c r="D11" s="180" t="s">
        <v>70</v>
      </c>
      <c r="E11" s="180">
        <v>1978</v>
      </c>
      <c r="F11" s="323">
        <v>150962.22</v>
      </c>
      <c r="G11" s="324" t="s">
        <v>22</v>
      </c>
      <c r="H11" s="324" t="s">
        <v>71</v>
      </c>
      <c r="I11" s="119" t="s">
        <v>72</v>
      </c>
      <c r="J11" s="110">
        <f t="shared" si="0"/>
        <v>5</v>
      </c>
      <c r="K11" s="9" t="s">
        <v>73</v>
      </c>
      <c r="L11" s="9" t="s">
        <v>74</v>
      </c>
      <c r="M11" s="9" t="s">
        <v>75</v>
      </c>
      <c r="N11" s="9" t="s">
        <v>77</v>
      </c>
      <c r="O11" s="9" t="s">
        <v>77</v>
      </c>
      <c r="P11" s="9" t="s">
        <v>77</v>
      </c>
      <c r="Q11" s="9" t="s">
        <v>76</v>
      </c>
      <c r="R11" s="9" t="s">
        <v>86</v>
      </c>
      <c r="S11" s="9" t="s">
        <v>76</v>
      </c>
    </row>
    <row r="12" spans="1:19" s="11" customFormat="1" ht="51">
      <c r="A12" s="110">
        <v>6</v>
      </c>
      <c r="B12" s="121" t="s">
        <v>69</v>
      </c>
      <c r="C12" s="121" t="s">
        <v>1458</v>
      </c>
      <c r="D12" s="175" t="s">
        <v>70</v>
      </c>
      <c r="E12" s="175" t="s">
        <v>1459</v>
      </c>
      <c r="F12" s="321">
        <v>249004.22</v>
      </c>
      <c r="G12" s="322" t="s">
        <v>22</v>
      </c>
      <c r="H12" s="322" t="s">
        <v>71</v>
      </c>
      <c r="I12" s="9" t="s">
        <v>72</v>
      </c>
      <c r="J12" s="110">
        <f t="shared" si="0"/>
        <v>6</v>
      </c>
      <c r="K12" s="9" t="s">
        <v>73</v>
      </c>
      <c r="L12" s="9" t="s">
        <v>74</v>
      </c>
      <c r="M12" s="9" t="s">
        <v>75</v>
      </c>
      <c r="N12" s="9" t="s">
        <v>76</v>
      </c>
      <c r="O12" s="9" t="s">
        <v>77</v>
      </c>
      <c r="P12" s="9" t="s">
        <v>77</v>
      </c>
      <c r="Q12" s="9" t="s">
        <v>76</v>
      </c>
      <c r="R12" s="9" t="s">
        <v>78</v>
      </c>
      <c r="S12" s="9" t="s">
        <v>77</v>
      </c>
    </row>
    <row r="13" spans="1:19" s="11" customFormat="1" ht="38.25">
      <c r="A13" s="110">
        <v>7</v>
      </c>
      <c r="B13" s="121" t="s">
        <v>63</v>
      </c>
      <c r="C13" s="121"/>
      <c r="D13" s="175"/>
      <c r="E13" s="175" t="s">
        <v>1454</v>
      </c>
      <c r="F13" s="321">
        <v>24547.65</v>
      </c>
      <c r="G13" s="322" t="s">
        <v>22</v>
      </c>
      <c r="H13" s="322" t="s">
        <v>1465</v>
      </c>
      <c r="I13" s="9" t="s">
        <v>30</v>
      </c>
      <c r="J13" s="110">
        <f t="shared" si="0"/>
        <v>7</v>
      </c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s="11" customFormat="1" ht="51">
      <c r="A14" s="110">
        <v>8</v>
      </c>
      <c r="B14" s="121" t="s">
        <v>89</v>
      </c>
      <c r="C14" s="121"/>
      <c r="D14" s="175"/>
      <c r="E14" s="175">
        <v>33604</v>
      </c>
      <c r="F14" s="321">
        <v>36708.3</v>
      </c>
      <c r="G14" s="322" t="s">
        <v>22</v>
      </c>
      <c r="H14" s="322" t="s">
        <v>1466</v>
      </c>
      <c r="I14" s="9" t="s">
        <v>90</v>
      </c>
      <c r="J14" s="110">
        <f t="shared" si="0"/>
        <v>8</v>
      </c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s="11" customFormat="1" ht="38.25">
      <c r="A15" s="110">
        <v>9</v>
      </c>
      <c r="B15" s="121" t="s">
        <v>64</v>
      </c>
      <c r="C15" s="121"/>
      <c r="D15" s="175"/>
      <c r="E15" s="175" t="s">
        <v>1454</v>
      </c>
      <c r="F15" s="321">
        <v>27386.15</v>
      </c>
      <c r="G15" s="322" t="s">
        <v>22</v>
      </c>
      <c r="H15" s="322" t="s">
        <v>1467</v>
      </c>
      <c r="I15" s="9" t="s">
        <v>30</v>
      </c>
      <c r="J15" s="110">
        <f t="shared" si="0"/>
        <v>9</v>
      </c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s="11" customFormat="1" ht="38.25">
      <c r="A16" s="110">
        <v>10</v>
      </c>
      <c r="B16" s="121" t="s">
        <v>147</v>
      </c>
      <c r="C16" s="121"/>
      <c r="D16" s="175"/>
      <c r="E16" s="175" t="s">
        <v>1454</v>
      </c>
      <c r="F16" s="321">
        <v>1499279.39</v>
      </c>
      <c r="G16" s="322" t="s">
        <v>22</v>
      </c>
      <c r="H16" s="322" t="s">
        <v>1467</v>
      </c>
      <c r="I16" s="9" t="s">
        <v>30</v>
      </c>
      <c r="J16" s="110">
        <f t="shared" si="0"/>
        <v>10</v>
      </c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s="11" customFormat="1" ht="38.25">
      <c r="A17" s="110">
        <v>11</v>
      </c>
      <c r="B17" s="121" t="s">
        <v>29</v>
      </c>
      <c r="C17" s="121"/>
      <c r="D17" s="175"/>
      <c r="E17" s="175" t="s">
        <v>1454</v>
      </c>
      <c r="F17" s="321">
        <v>3233.98</v>
      </c>
      <c r="G17" s="322" t="s">
        <v>22</v>
      </c>
      <c r="H17" s="322" t="s">
        <v>1467</v>
      </c>
      <c r="I17" s="9" t="s">
        <v>30</v>
      </c>
      <c r="J17" s="110">
        <f t="shared" si="0"/>
        <v>11</v>
      </c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s="11" customFormat="1" ht="12.75">
      <c r="A18" s="110">
        <v>12</v>
      </c>
      <c r="B18" s="121" t="s">
        <v>44</v>
      </c>
      <c r="C18" s="121"/>
      <c r="D18" s="175"/>
      <c r="E18" s="175">
        <v>1979</v>
      </c>
      <c r="F18" s="325">
        <v>7388.1</v>
      </c>
      <c r="G18" s="322" t="s">
        <v>22</v>
      </c>
      <c r="H18" s="322"/>
      <c r="I18" s="9" t="s">
        <v>41</v>
      </c>
      <c r="J18" s="110">
        <f t="shared" si="0"/>
        <v>12</v>
      </c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1" customFormat="1" ht="12.75">
      <c r="A19" s="110">
        <v>13</v>
      </c>
      <c r="B19" s="121" t="s">
        <v>40</v>
      </c>
      <c r="C19" s="121"/>
      <c r="D19" s="175"/>
      <c r="E19" s="175">
        <v>1993</v>
      </c>
      <c r="F19" s="325">
        <v>6578.42</v>
      </c>
      <c r="G19" s="322" t="s">
        <v>22</v>
      </c>
      <c r="H19" s="322"/>
      <c r="I19" s="9" t="s">
        <v>41</v>
      </c>
      <c r="J19" s="110">
        <f t="shared" si="0"/>
        <v>13</v>
      </c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1" customFormat="1" ht="12.75">
      <c r="A20" s="110">
        <v>14</v>
      </c>
      <c r="B20" s="121" t="s">
        <v>21</v>
      </c>
      <c r="C20" s="121"/>
      <c r="D20" s="175"/>
      <c r="E20" s="175">
        <v>1991</v>
      </c>
      <c r="F20" s="321">
        <v>1421</v>
      </c>
      <c r="G20" s="322" t="s">
        <v>22</v>
      </c>
      <c r="H20" s="322"/>
      <c r="I20" s="9" t="s">
        <v>23</v>
      </c>
      <c r="J20" s="110">
        <f t="shared" si="0"/>
        <v>14</v>
      </c>
      <c r="K20" s="128"/>
      <c r="L20" s="128"/>
      <c r="M20" s="128"/>
      <c r="N20" s="128"/>
      <c r="O20" s="128"/>
      <c r="P20" s="128"/>
      <c r="Q20" s="128"/>
      <c r="R20" s="128"/>
      <c r="S20" s="128"/>
    </row>
    <row r="21" spans="1:19" s="10" customFormat="1" ht="12.75">
      <c r="A21" s="110">
        <v>15</v>
      </c>
      <c r="B21" s="121" t="s">
        <v>21</v>
      </c>
      <c r="C21" s="121"/>
      <c r="D21" s="175"/>
      <c r="E21" s="175">
        <v>1997</v>
      </c>
      <c r="F21" s="321">
        <v>11277.5</v>
      </c>
      <c r="G21" s="322" t="s">
        <v>22</v>
      </c>
      <c r="H21" s="322"/>
      <c r="I21" s="9" t="s">
        <v>23</v>
      </c>
      <c r="J21" s="110">
        <f t="shared" si="0"/>
        <v>15</v>
      </c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0" customFormat="1" ht="12.75">
      <c r="A22" s="110">
        <v>16</v>
      </c>
      <c r="B22" s="121" t="s">
        <v>60</v>
      </c>
      <c r="C22" s="121"/>
      <c r="D22" s="175"/>
      <c r="E22" s="175">
        <v>1992</v>
      </c>
      <c r="F22" s="325">
        <v>24457.81</v>
      </c>
      <c r="G22" s="322" t="s">
        <v>22</v>
      </c>
      <c r="H22" s="322"/>
      <c r="I22" s="9" t="s">
        <v>61</v>
      </c>
      <c r="J22" s="110">
        <f t="shared" si="0"/>
        <v>16</v>
      </c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1" customFormat="1" ht="25.5">
      <c r="A23" s="110">
        <v>17</v>
      </c>
      <c r="B23" s="121" t="s">
        <v>116</v>
      </c>
      <c r="C23" s="121"/>
      <c r="D23" s="175"/>
      <c r="E23" s="175">
        <v>38291</v>
      </c>
      <c r="F23" s="321">
        <v>129776.03</v>
      </c>
      <c r="G23" s="322" t="s">
        <v>22</v>
      </c>
      <c r="H23" s="322"/>
      <c r="I23" s="9" t="s">
        <v>117</v>
      </c>
      <c r="J23" s="110">
        <f t="shared" si="0"/>
        <v>17</v>
      </c>
      <c r="K23" s="128"/>
      <c r="L23" s="128"/>
      <c r="M23" s="128"/>
      <c r="N23" s="128"/>
      <c r="O23" s="128"/>
      <c r="P23" s="128"/>
      <c r="Q23" s="128"/>
      <c r="R23" s="128"/>
      <c r="S23" s="128"/>
    </row>
    <row r="24" spans="1:19" s="11" customFormat="1" ht="12.75">
      <c r="A24" s="110">
        <v>18</v>
      </c>
      <c r="B24" s="121" t="s">
        <v>120</v>
      </c>
      <c r="C24" s="121"/>
      <c r="D24" s="175"/>
      <c r="E24" s="175">
        <v>38291</v>
      </c>
      <c r="F24" s="321">
        <v>152852.18</v>
      </c>
      <c r="G24" s="322" t="s">
        <v>22</v>
      </c>
      <c r="H24" s="322"/>
      <c r="I24" s="9" t="s">
        <v>121</v>
      </c>
      <c r="J24" s="110">
        <f t="shared" si="0"/>
        <v>18</v>
      </c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1" customFormat="1" ht="12.75">
      <c r="A25" s="110">
        <v>19</v>
      </c>
      <c r="B25" s="9" t="s">
        <v>417</v>
      </c>
      <c r="C25" s="9" t="s">
        <v>1460</v>
      </c>
      <c r="D25" s="110"/>
      <c r="E25" s="110">
        <v>2014</v>
      </c>
      <c r="F25" s="326">
        <v>3209.67</v>
      </c>
      <c r="G25" s="322" t="s">
        <v>22</v>
      </c>
      <c r="H25" s="322"/>
      <c r="I25" s="9" t="s">
        <v>72</v>
      </c>
      <c r="J25" s="110">
        <f t="shared" si="0"/>
        <v>19</v>
      </c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1" customFormat="1" ht="12.75">
      <c r="A26" s="110">
        <v>20</v>
      </c>
      <c r="B26" s="9" t="s">
        <v>1171</v>
      </c>
      <c r="C26" s="9"/>
      <c r="D26" s="110"/>
      <c r="E26" s="110">
        <v>2018</v>
      </c>
      <c r="F26" s="326">
        <v>278309.74</v>
      </c>
      <c r="G26" s="322" t="s">
        <v>22</v>
      </c>
      <c r="H26" s="322"/>
      <c r="I26" s="9" t="s">
        <v>370</v>
      </c>
      <c r="J26" s="110">
        <f t="shared" si="0"/>
        <v>20</v>
      </c>
      <c r="K26" s="128"/>
      <c r="L26" s="128"/>
      <c r="M26" s="128"/>
      <c r="N26" s="128"/>
      <c r="O26" s="128"/>
      <c r="P26" s="128"/>
      <c r="Q26" s="128"/>
      <c r="R26" s="128"/>
      <c r="S26" s="128"/>
    </row>
    <row r="27" spans="1:19" s="11" customFormat="1" ht="51">
      <c r="A27" s="110">
        <v>21</v>
      </c>
      <c r="B27" s="126" t="s">
        <v>426</v>
      </c>
      <c r="C27" s="126"/>
      <c r="D27" s="182"/>
      <c r="E27" s="182" t="s">
        <v>1461</v>
      </c>
      <c r="F27" s="321">
        <v>73075.04000000001</v>
      </c>
      <c r="G27" s="322" t="s">
        <v>22</v>
      </c>
      <c r="H27" s="322"/>
      <c r="I27" s="9" t="s">
        <v>32</v>
      </c>
      <c r="J27" s="110">
        <f t="shared" si="0"/>
        <v>21</v>
      </c>
      <c r="K27" s="128"/>
      <c r="L27" s="128"/>
      <c r="M27" s="128"/>
      <c r="N27" s="128"/>
      <c r="O27" s="128"/>
      <c r="P27" s="128"/>
      <c r="Q27" s="128"/>
      <c r="R27" s="128"/>
      <c r="S27" s="128"/>
    </row>
    <row r="28" spans="1:19" s="11" customFormat="1" ht="25.5">
      <c r="A28" s="110">
        <v>22</v>
      </c>
      <c r="B28" s="121" t="s">
        <v>31</v>
      </c>
      <c r="C28" s="121"/>
      <c r="D28" s="175"/>
      <c r="E28" s="175">
        <v>2009</v>
      </c>
      <c r="F28" s="321">
        <v>3310.62</v>
      </c>
      <c r="G28" s="322" t="s">
        <v>22</v>
      </c>
      <c r="H28" s="322"/>
      <c r="I28" s="9" t="s">
        <v>32</v>
      </c>
      <c r="J28" s="110">
        <f t="shared" si="0"/>
        <v>22</v>
      </c>
      <c r="K28" s="128"/>
      <c r="L28" s="128"/>
      <c r="M28" s="128"/>
      <c r="N28" s="128"/>
      <c r="O28" s="128"/>
      <c r="P28" s="128"/>
      <c r="Q28" s="128"/>
      <c r="R28" s="128"/>
      <c r="S28" s="128"/>
    </row>
    <row r="29" spans="1:19" s="11" customFormat="1" ht="12.75">
      <c r="A29" s="110">
        <v>23</v>
      </c>
      <c r="B29" s="121" t="s">
        <v>99</v>
      </c>
      <c r="C29" s="121"/>
      <c r="D29" s="175"/>
      <c r="E29" s="175">
        <v>1994</v>
      </c>
      <c r="F29" s="321">
        <v>43539</v>
      </c>
      <c r="G29" s="322" t="s">
        <v>22</v>
      </c>
      <c r="H29" s="322"/>
      <c r="I29" s="9" t="s">
        <v>32</v>
      </c>
      <c r="J29" s="110">
        <f t="shared" si="0"/>
        <v>23</v>
      </c>
      <c r="K29" s="128"/>
      <c r="L29" s="128"/>
      <c r="M29" s="128"/>
      <c r="N29" s="128"/>
      <c r="O29" s="128"/>
      <c r="P29" s="128"/>
      <c r="Q29" s="128"/>
      <c r="R29" s="128"/>
      <c r="S29" s="128"/>
    </row>
    <row r="30" spans="1:19" s="11" customFormat="1" ht="25.5">
      <c r="A30" s="110">
        <v>24</v>
      </c>
      <c r="B30" s="121" t="s">
        <v>31</v>
      </c>
      <c r="C30" s="121"/>
      <c r="D30" s="175"/>
      <c r="E30" s="175">
        <v>1994</v>
      </c>
      <c r="F30" s="321">
        <v>7200</v>
      </c>
      <c r="G30" s="322" t="s">
        <v>22</v>
      </c>
      <c r="H30" s="322"/>
      <c r="I30" s="9" t="s">
        <v>32</v>
      </c>
      <c r="J30" s="110">
        <f t="shared" si="0"/>
        <v>24</v>
      </c>
      <c r="K30" s="128"/>
      <c r="L30" s="128"/>
      <c r="M30" s="128"/>
      <c r="N30" s="128"/>
      <c r="O30" s="128"/>
      <c r="P30" s="128"/>
      <c r="Q30" s="128"/>
      <c r="R30" s="128"/>
      <c r="S30" s="128"/>
    </row>
    <row r="31" spans="1:19" s="11" customFormat="1" ht="12.75">
      <c r="A31" s="110">
        <v>25</v>
      </c>
      <c r="B31" s="121" t="s">
        <v>45</v>
      </c>
      <c r="C31" s="121"/>
      <c r="D31" s="175"/>
      <c r="E31" s="175">
        <v>1994</v>
      </c>
      <c r="F31" s="321">
        <v>8500</v>
      </c>
      <c r="G31" s="322" t="s">
        <v>22</v>
      </c>
      <c r="H31" s="322"/>
      <c r="I31" s="9" t="s">
        <v>32</v>
      </c>
      <c r="J31" s="110">
        <f t="shared" si="0"/>
        <v>25</v>
      </c>
      <c r="K31" s="128"/>
      <c r="L31" s="128"/>
      <c r="M31" s="128"/>
      <c r="N31" s="128"/>
      <c r="O31" s="128"/>
      <c r="P31" s="128"/>
      <c r="Q31" s="128"/>
      <c r="R31" s="128"/>
      <c r="S31" s="128"/>
    </row>
    <row r="32" spans="1:19" s="11" customFormat="1" ht="12.75">
      <c r="A32" s="110">
        <v>26</v>
      </c>
      <c r="B32" s="121" t="s">
        <v>88</v>
      </c>
      <c r="C32" s="121"/>
      <c r="D32" s="175"/>
      <c r="E32" s="175">
        <v>1994</v>
      </c>
      <c r="F32" s="321">
        <v>36600</v>
      </c>
      <c r="G32" s="322" t="s">
        <v>22</v>
      </c>
      <c r="H32" s="322"/>
      <c r="I32" s="9" t="s">
        <v>32</v>
      </c>
      <c r="J32" s="110">
        <f t="shared" si="0"/>
        <v>26</v>
      </c>
      <c r="K32" s="128"/>
      <c r="L32" s="128"/>
      <c r="M32" s="128"/>
      <c r="N32" s="128"/>
      <c r="O32" s="128"/>
      <c r="P32" s="128"/>
      <c r="Q32" s="128"/>
      <c r="R32" s="128"/>
      <c r="S32" s="128"/>
    </row>
    <row r="33" spans="1:19" s="11" customFormat="1" ht="12.75">
      <c r="A33" s="110">
        <v>27</v>
      </c>
      <c r="B33" s="121" t="s">
        <v>92</v>
      </c>
      <c r="C33" s="121"/>
      <c r="D33" s="175"/>
      <c r="E33" s="175">
        <v>1994</v>
      </c>
      <c r="F33" s="321">
        <v>41300</v>
      </c>
      <c r="G33" s="322" t="s">
        <v>22</v>
      </c>
      <c r="H33" s="322"/>
      <c r="I33" s="9" t="s">
        <v>32</v>
      </c>
      <c r="J33" s="110">
        <f t="shared" si="0"/>
        <v>27</v>
      </c>
      <c r="K33" s="128"/>
      <c r="L33" s="128"/>
      <c r="M33" s="128"/>
      <c r="N33" s="128"/>
      <c r="O33" s="128"/>
      <c r="P33" s="128"/>
      <c r="Q33" s="128"/>
      <c r="R33" s="128"/>
      <c r="S33" s="128"/>
    </row>
    <row r="34" spans="1:19" s="11" customFormat="1" ht="12.75">
      <c r="A34" s="110">
        <v>28</v>
      </c>
      <c r="B34" s="121" t="s">
        <v>36</v>
      </c>
      <c r="C34" s="121"/>
      <c r="D34" s="175"/>
      <c r="E34" s="175">
        <v>1994</v>
      </c>
      <c r="F34" s="321">
        <v>5000</v>
      </c>
      <c r="G34" s="322" t="s">
        <v>22</v>
      </c>
      <c r="H34" s="322"/>
      <c r="I34" s="9" t="s">
        <v>32</v>
      </c>
      <c r="J34" s="110">
        <f t="shared" si="0"/>
        <v>28</v>
      </c>
      <c r="K34" s="128"/>
      <c r="L34" s="128"/>
      <c r="M34" s="128"/>
      <c r="N34" s="128"/>
      <c r="O34" s="128"/>
      <c r="P34" s="128"/>
      <c r="Q34" s="128"/>
      <c r="R34" s="128"/>
      <c r="S34" s="128"/>
    </row>
    <row r="35" spans="1:19" s="11" customFormat="1" ht="12.75">
      <c r="A35" s="110">
        <v>29</v>
      </c>
      <c r="B35" s="121" t="s">
        <v>38</v>
      </c>
      <c r="C35" s="121"/>
      <c r="D35" s="175"/>
      <c r="E35" s="175">
        <v>1994</v>
      </c>
      <c r="F35" s="321">
        <v>6000</v>
      </c>
      <c r="G35" s="322" t="s">
        <v>22</v>
      </c>
      <c r="H35" s="322"/>
      <c r="I35" s="9" t="s">
        <v>32</v>
      </c>
      <c r="J35" s="110">
        <f t="shared" si="0"/>
        <v>29</v>
      </c>
      <c r="K35" s="128"/>
      <c r="L35" s="128"/>
      <c r="M35" s="128"/>
      <c r="N35" s="128"/>
      <c r="O35" s="128"/>
      <c r="P35" s="128"/>
      <c r="Q35" s="128"/>
      <c r="R35" s="128"/>
      <c r="S35" s="128"/>
    </row>
    <row r="36" spans="1:20" s="11" customFormat="1" ht="306">
      <c r="A36" s="110">
        <v>30</v>
      </c>
      <c r="B36" s="121" t="s">
        <v>100</v>
      </c>
      <c r="C36" s="121"/>
      <c r="D36" s="175"/>
      <c r="E36" s="175" t="s">
        <v>1468</v>
      </c>
      <c r="F36" s="321">
        <v>40492.53</v>
      </c>
      <c r="G36" s="322" t="s">
        <v>22</v>
      </c>
      <c r="H36" s="322"/>
      <c r="I36" s="9" t="s">
        <v>35</v>
      </c>
      <c r="J36" s="110">
        <f t="shared" si="0"/>
        <v>30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1" t="s">
        <v>1721</v>
      </c>
    </row>
    <row r="37" spans="1:20" s="11" customFormat="1" ht="89.25">
      <c r="A37" s="110">
        <v>31</v>
      </c>
      <c r="B37" s="121" t="s">
        <v>37</v>
      </c>
      <c r="C37" s="121"/>
      <c r="D37" s="175"/>
      <c r="E37" s="175" t="s">
        <v>1469</v>
      </c>
      <c r="F37" s="321">
        <v>10006.5</v>
      </c>
      <c r="G37" s="322" t="s">
        <v>22</v>
      </c>
      <c r="H37" s="322"/>
      <c r="I37" s="9" t="s">
        <v>35</v>
      </c>
      <c r="J37" s="110">
        <f t="shared" si="0"/>
        <v>31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1" t="s">
        <v>1722</v>
      </c>
    </row>
    <row r="38" spans="1:20" s="11" customFormat="1" ht="409.5">
      <c r="A38" s="110">
        <v>32</v>
      </c>
      <c r="B38" s="121" t="s">
        <v>140</v>
      </c>
      <c r="C38" s="121"/>
      <c r="D38" s="175"/>
      <c r="E38" s="175" t="s">
        <v>1471</v>
      </c>
      <c r="F38" s="321">
        <v>480607.85</v>
      </c>
      <c r="G38" s="322" t="s">
        <v>22</v>
      </c>
      <c r="H38" s="322"/>
      <c r="I38" s="9" t="s">
        <v>35</v>
      </c>
      <c r="J38" s="110">
        <f t="shared" si="0"/>
        <v>32</v>
      </c>
      <c r="K38" s="128"/>
      <c r="L38" s="128"/>
      <c r="M38" s="128"/>
      <c r="N38" s="128"/>
      <c r="O38" s="128"/>
      <c r="P38" s="128"/>
      <c r="Q38" s="128"/>
      <c r="R38" s="128"/>
      <c r="S38" s="128"/>
      <c r="T38" s="11" t="s">
        <v>1721</v>
      </c>
    </row>
    <row r="39" spans="1:19" s="11" customFormat="1" ht="63.75">
      <c r="A39" s="110">
        <v>33</v>
      </c>
      <c r="B39" s="121" t="s">
        <v>144</v>
      </c>
      <c r="C39" s="121"/>
      <c r="D39" s="175"/>
      <c r="E39" s="175" t="s">
        <v>1472</v>
      </c>
      <c r="F39" s="321">
        <v>1198245.05</v>
      </c>
      <c r="G39" s="322" t="s">
        <v>22</v>
      </c>
      <c r="H39" s="322" t="s">
        <v>145</v>
      </c>
      <c r="I39" s="9" t="s">
        <v>47</v>
      </c>
      <c r="J39" s="110">
        <f t="shared" si="0"/>
        <v>33</v>
      </c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s="11" customFormat="1" ht="38.25">
      <c r="A40" s="110">
        <v>34</v>
      </c>
      <c r="B40" s="121" t="s">
        <v>146</v>
      </c>
      <c r="C40" s="121"/>
      <c r="D40" s="175"/>
      <c r="E40" s="175" t="s">
        <v>1473</v>
      </c>
      <c r="F40" s="321">
        <v>1276341.92</v>
      </c>
      <c r="G40" s="322" t="s">
        <v>22</v>
      </c>
      <c r="H40" s="322" t="s">
        <v>1452</v>
      </c>
      <c r="I40" s="9" t="s">
        <v>47</v>
      </c>
      <c r="J40" s="110">
        <f t="shared" si="0"/>
        <v>34</v>
      </c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s="11" customFormat="1" ht="25.5">
      <c r="A41" s="110">
        <v>35</v>
      </c>
      <c r="B41" s="121" t="s">
        <v>58</v>
      </c>
      <c r="C41" s="121"/>
      <c r="D41" s="175"/>
      <c r="E41" s="175">
        <v>1983</v>
      </c>
      <c r="F41" s="321">
        <v>22191.09</v>
      </c>
      <c r="G41" s="322" t="s">
        <v>22</v>
      </c>
      <c r="H41" s="322" t="s">
        <v>1452</v>
      </c>
      <c r="I41" s="9" t="s">
        <v>47</v>
      </c>
      <c r="J41" s="110">
        <f t="shared" si="0"/>
        <v>35</v>
      </c>
      <c r="K41" s="128"/>
      <c r="L41" s="128"/>
      <c r="M41" s="128"/>
      <c r="N41" s="128"/>
      <c r="O41" s="128"/>
      <c r="P41" s="128"/>
      <c r="Q41" s="128"/>
      <c r="R41" s="128"/>
      <c r="S41" s="128"/>
    </row>
    <row r="42" spans="1:19" s="11" customFormat="1" ht="38.25">
      <c r="A42" s="110">
        <v>36</v>
      </c>
      <c r="B42" s="121" t="s">
        <v>107</v>
      </c>
      <c r="C42" s="121"/>
      <c r="D42" s="175"/>
      <c r="E42" s="175" t="s">
        <v>1474</v>
      </c>
      <c r="F42" s="321">
        <v>66363.06</v>
      </c>
      <c r="G42" s="322" t="s">
        <v>22</v>
      </c>
      <c r="H42" s="322"/>
      <c r="I42" s="9" t="s">
        <v>47</v>
      </c>
      <c r="J42" s="110">
        <f t="shared" si="0"/>
        <v>36</v>
      </c>
      <c r="K42" s="128"/>
      <c r="L42" s="128"/>
      <c r="M42" s="128"/>
      <c r="N42" s="128"/>
      <c r="O42" s="128"/>
      <c r="P42" s="128"/>
      <c r="Q42" s="128"/>
      <c r="R42" s="128"/>
      <c r="S42" s="128"/>
    </row>
    <row r="43" spans="1:19" s="11" customFormat="1" ht="38.25">
      <c r="A43" s="110">
        <v>37</v>
      </c>
      <c r="B43" s="121" t="s">
        <v>102</v>
      </c>
      <c r="C43" s="121"/>
      <c r="D43" s="175"/>
      <c r="E43" s="175" t="s">
        <v>1475</v>
      </c>
      <c r="F43" s="321">
        <v>49393.71</v>
      </c>
      <c r="G43" s="322" t="s">
        <v>22</v>
      </c>
      <c r="H43" s="322"/>
      <c r="I43" s="9" t="s">
        <v>103</v>
      </c>
      <c r="J43" s="110">
        <f t="shared" si="0"/>
        <v>37</v>
      </c>
      <c r="K43" s="128"/>
      <c r="L43" s="128"/>
      <c r="M43" s="128"/>
      <c r="N43" s="128"/>
      <c r="O43" s="128"/>
      <c r="P43" s="128"/>
      <c r="Q43" s="128"/>
      <c r="R43" s="128"/>
      <c r="S43" s="128"/>
    </row>
    <row r="44" spans="1:19" s="11" customFormat="1" ht="25.5">
      <c r="A44" s="110">
        <v>38</v>
      </c>
      <c r="B44" s="121" t="s">
        <v>118</v>
      </c>
      <c r="C44" s="121"/>
      <c r="D44" s="175"/>
      <c r="E44" s="175" t="s">
        <v>1476</v>
      </c>
      <c r="F44" s="321">
        <v>138489.21</v>
      </c>
      <c r="G44" s="322" t="s">
        <v>22</v>
      </c>
      <c r="H44" s="322"/>
      <c r="I44" s="9" t="s">
        <v>103</v>
      </c>
      <c r="J44" s="110">
        <f t="shared" si="0"/>
        <v>38</v>
      </c>
      <c r="K44" s="128"/>
      <c r="L44" s="128"/>
      <c r="M44" s="128"/>
      <c r="N44" s="128"/>
      <c r="O44" s="128"/>
      <c r="P44" s="128"/>
      <c r="Q44" s="128"/>
      <c r="R44" s="128"/>
      <c r="S44" s="128"/>
    </row>
    <row r="45" spans="1:19" s="11" customFormat="1" ht="38.25">
      <c r="A45" s="110">
        <v>39</v>
      </c>
      <c r="B45" s="126" t="s">
        <v>67</v>
      </c>
      <c r="C45" s="126"/>
      <c r="D45" s="182"/>
      <c r="E45" s="182" t="s">
        <v>1454</v>
      </c>
      <c r="F45" s="325">
        <v>31455.55</v>
      </c>
      <c r="G45" s="322" t="s">
        <v>22</v>
      </c>
      <c r="H45" s="322"/>
      <c r="I45" s="9" t="s">
        <v>68</v>
      </c>
      <c r="J45" s="110">
        <f t="shared" si="0"/>
        <v>39</v>
      </c>
      <c r="K45" s="128"/>
      <c r="L45" s="128"/>
      <c r="M45" s="128"/>
      <c r="N45" s="128"/>
      <c r="O45" s="128"/>
      <c r="P45" s="128"/>
      <c r="Q45" s="128"/>
      <c r="R45" s="128"/>
      <c r="S45" s="128"/>
    </row>
    <row r="46" spans="1:19" s="11" customFormat="1" ht="38.25">
      <c r="A46" s="110">
        <v>40</v>
      </c>
      <c r="B46" s="126" t="s">
        <v>113</v>
      </c>
      <c r="C46" s="126"/>
      <c r="D46" s="182"/>
      <c r="E46" s="182" t="s">
        <v>1454</v>
      </c>
      <c r="F46" s="325">
        <v>83574.09</v>
      </c>
      <c r="G46" s="322" t="s">
        <v>22</v>
      </c>
      <c r="H46" s="322"/>
      <c r="I46" s="9" t="s">
        <v>68</v>
      </c>
      <c r="J46" s="110">
        <f t="shared" si="0"/>
        <v>40</v>
      </c>
      <c r="K46" s="128"/>
      <c r="L46" s="128"/>
      <c r="M46" s="128"/>
      <c r="N46" s="128"/>
      <c r="O46" s="128"/>
      <c r="P46" s="128"/>
      <c r="Q46" s="128"/>
      <c r="R46" s="128"/>
      <c r="S46" s="128"/>
    </row>
    <row r="47" spans="1:19" s="11" customFormat="1" ht="38.25">
      <c r="A47" s="110">
        <v>41</v>
      </c>
      <c r="B47" s="126" t="s">
        <v>143</v>
      </c>
      <c r="C47" s="126"/>
      <c r="D47" s="182"/>
      <c r="E47" s="182" t="s">
        <v>1454</v>
      </c>
      <c r="F47" s="321">
        <v>803049.87</v>
      </c>
      <c r="G47" s="322" t="s">
        <v>22</v>
      </c>
      <c r="H47" s="322"/>
      <c r="I47" s="9" t="s">
        <v>68</v>
      </c>
      <c r="J47" s="110">
        <f t="shared" si="0"/>
        <v>41</v>
      </c>
      <c r="K47" s="128"/>
      <c r="L47" s="128"/>
      <c r="M47" s="128"/>
      <c r="N47" s="128"/>
      <c r="O47" s="128"/>
      <c r="P47" s="128"/>
      <c r="Q47" s="128"/>
      <c r="R47" s="128"/>
      <c r="S47" s="128"/>
    </row>
    <row r="48" spans="1:19" s="11" customFormat="1" ht="38.25">
      <c r="A48" s="110">
        <v>42</v>
      </c>
      <c r="B48" s="126" t="s">
        <v>80</v>
      </c>
      <c r="C48" s="126"/>
      <c r="D48" s="182"/>
      <c r="E48" s="182" t="s">
        <v>1454</v>
      </c>
      <c r="F48" s="321">
        <v>31923.17</v>
      </c>
      <c r="G48" s="322" t="s">
        <v>22</v>
      </c>
      <c r="H48" s="322"/>
      <c r="I48" s="9" t="s">
        <v>68</v>
      </c>
      <c r="J48" s="110">
        <f t="shared" si="0"/>
        <v>42</v>
      </c>
      <c r="K48" s="128"/>
      <c r="L48" s="128"/>
      <c r="M48" s="128"/>
      <c r="N48" s="128"/>
      <c r="O48" s="128"/>
      <c r="P48" s="128"/>
      <c r="Q48" s="128"/>
      <c r="R48" s="128"/>
      <c r="S48" s="128"/>
    </row>
    <row r="49" spans="1:19" s="11" customFormat="1" ht="12.75">
      <c r="A49" s="110">
        <v>43</v>
      </c>
      <c r="B49" s="126" t="s">
        <v>424</v>
      </c>
      <c r="C49" s="126"/>
      <c r="D49" s="182"/>
      <c r="E49" s="182">
        <v>1998</v>
      </c>
      <c r="F49" s="321">
        <v>3964.75</v>
      </c>
      <c r="G49" s="322" t="s">
        <v>22</v>
      </c>
      <c r="H49" s="322"/>
      <c r="I49" s="9" t="s">
        <v>425</v>
      </c>
      <c r="J49" s="110">
        <f t="shared" si="0"/>
        <v>43</v>
      </c>
      <c r="K49" s="128"/>
      <c r="L49" s="128"/>
      <c r="M49" s="128"/>
      <c r="N49" s="128"/>
      <c r="O49" s="128"/>
      <c r="P49" s="128"/>
      <c r="Q49" s="128"/>
      <c r="R49" s="128"/>
      <c r="S49" s="128"/>
    </row>
    <row r="50" spans="1:19" s="11" customFormat="1" ht="25.5">
      <c r="A50" s="110">
        <v>44</v>
      </c>
      <c r="B50" s="126" t="s">
        <v>26</v>
      </c>
      <c r="C50" s="126"/>
      <c r="D50" s="182"/>
      <c r="E50" s="182" t="s">
        <v>1477</v>
      </c>
      <c r="F50" s="321">
        <v>1912.33</v>
      </c>
      <c r="G50" s="322" t="s">
        <v>22</v>
      </c>
      <c r="H50" s="322"/>
      <c r="I50" s="9" t="s">
        <v>27</v>
      </c>
      <c r="J50" s="110">
        <f t="shared" si="0"/>
        <v>44</v>
      </c>
      <c r="K50" s="128"/>
      <c r="L50" s="128"/>
      <c r="M50" s="128"/>
      <c r="N50" s="128"/>
      <c r="O50" s="128"/>
      <c r="P50" s="128"/>
      <c r="Q50" s="128"/>
      <c r="R50" s="128"/>
      <c r="S50" s="128"/>
    </row>
    <row r="51" spans="1:19" s="11" customFormat="1" ht="12.75">
      <c r="A51" s="110">
        <v>45</v>
      </c>
      <c r="B51" s="126" t="s">
        <v>66</v>
      </c>
      <c r="C51" s="126"/>
      <c r="D51" s="182"/>
      <c r="E51" s="182" t="s">
        <v>1477</v>
      </c>
      <c r="F51" s="321">
        <v>29175.32</v>
      </c>
      <c r="G51" s="322" t="s">
        <v>22</v>
      </c>
      <c r="H51" s="322"/>
      <c r="I51" s="9" t="s">
        <v>27</v>
      </c>
      <c r="J51" s="110">
        <f t="shared" si="0"/>
        <v>45</v>
      </c>
      <c r="K51" s="128"/>
      <c r="L51" s="128"/>
      <c r="M51" s="128"/>
      <c r="N51" s="128"/>
      <c r="O51" s="128"/>
      <c r="P51" s="128"/>
      <c r="Q51" s="128"/>
      <c r="R51" s="128"/>
      <c r="S51" s="128"/>
    </row>
    <row r="52" spans="1:19" s="11" customFormat="1" ht="25.5">
      <c r="A52" s="110">
        <v>46</v>
      </c>
      <c r="B52" s="126" t="s">
        <v>33</v>
      </c>
      <c r="C52" s="126"/>
      <c r="D52" s="182"/>
      <c r="E52" s="182">
        <v>1987</v>
      </c>
      <c r="F52" s="321">
        <v>3525</v>
      </c>
      <c r="G52" s="322" t="s">
        <v>22</v>
      </c>
      <c r="H52" s="322"/>
      <c r="I52" s="9" t="s">
        <v>27</v>
      </c>
      <c r="J52" s="110">
        <f t="shared" si="0"/>
        <v>46</v>
      </c>
      <c r="K52" s="128"/>
      <c r="L52" s="128"/>
      <c r="M52" s="128"/>
      <c r="N52" s="128"/>
      <c r="O52" s="128"/>
      <c r="P52" s="128"/>
      <c r="Q52" s="128"/>
      <c r="R52" s="128"/>
      <c r="S52" s="128"/>
    </row>
    <row r="53" spans="1:19" s="11" customFormat="1" ht="12.75">
      <c r="A53" s="110">
        <v>47</v>
      </c>
      <c r="B53" s="126" t="s">
        <v>55</v>
      </c>
      <c r="C53" s="126"/>
      <c r="D53" s="182"/>
      <c r="E53" s="182">
        <v>1987</v>
      </c>
      <c r="F53" s="321">
        <v>15620.32</v>
      </c>
      <c r="G53" s="322" t="s">
        <v>22</v>
      </c>
      <c r="H53" s="322"/>
      <c r="I53" s="9" t="s">
        <v>50</v>
      </c>
      <c r="J53" s="110">
        <f t="shared" si="0"/>
        <v>47</v>
      </c>
      <c r="K53" s="128"/>
      <c r="L53" s="128"/>
      <c r="M53" s="128"/>
      <c r="N53" s="128"/>
      <c r="O53" s="128"/>
      <c r="P53" s="128"/>
      <c r="Q53" s="128"/>
      <c r="R53" s="128"/>
      <c r="S53" s="128"/>
    </row>
    <row r="54" spans="1:19" s="11" customFormat="1" ht="12.75">
      <c r="A54" s="110">
        <v>48</v>
      </c>
      <c r="B54" s="126" t="s">
        <v>49</v>
      </c>
      <c r="C54" s="126"/>
      <c r="D54" s="182"/>
      <c r="E54" s="182">
        <v>1987</v>
      </c>
      <c r="F54" s="321">
        <v>11310.81</v>
      </c>
      <c r="G54" s="322" t="s">
        <v>22</v>
      </c>
      <c r="H54" s="322"/>
      <c r="I54" s="9" t="s">
        <v>50</v>
      </c>
      <c r="J54" s="110">
        <f t="shared" si="0"/>
        <v>48</v>
      </c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:19" s="11" customFormat="1" ht="76.5">
      <c r="A55" s="110">
        <v>49</v>
      </c>
      <c r="B55" s="126" t="s">
        <v>428</v>
      </c>
      <c r="C55" s="126"/>
      <c r="D55" s="182"/>
      <c r="E55" s="182" t="s">
        <v>1478</v>
      </c>
      <c r="F55" s="321">
        <v>123424.75</v>
      </c>
      <c r="G55" s="322" t="s">
        <v>22</v>
      </c>
      <c r="H55" s="322"/>
      <c r="I55" s="9" t="s">
        <v>25</v>
      </c>
      <c r="J55" s="110">
        <f t="shared" si="0"/>
        <v>49</v>
      </c>
      <c r="K55" s="128"/>
      <c r="L55" s="128"/>
      <c r="M55" s="128"/>
      <c r="N55" s="128"/>
      <c r="O55" s="128"/>
      <c r="P55" s="128"/>
      <c r="Q55" s="128"/>
      <c r="R55" s="128"/>
      <c r="S55" s="128"/>
    </row>
    <row r="56" spans="1:19" s="11" customFormat="1" ht="12.75">
      <c r="A56" s="110">
        <v>50</v>
      </c>
      <c r="B56" s="126" t="s">
        <v>108</v>
      </c>
      <c r="C56" s="126"/>
      <c r="D56" s="182"/>
      <c r="E56" s="182"/>
      <c r="F56" s="321">
        <v>54685.97</v>
      </c>
      <c r="G56" s="322" t="s">
        <v>22</v>
      </c>
      <c r="H56" s="322"/>
      <c r="I56" s="9" t="s">
        <v>25</v>
      </c>
      <c r="J56" s="110">
        <f t="shared" si="0"/>
        <v>50</v>
      </c>
      <c r="K56" s="128"/>
      <c r="L56" s="128"/>
      <c r="M56" s="128"/>
      <c r="N56" s="128"/>
      <c r="O56" s="128"/>
      <c r="P56" s="128"/>
      <c r="Q56" s="128"/>
      <c r="R56" s="128"/>
      <c r="S56" s="128"/>
    </row>
    <row r="57" spans="1:19" s="11" customFormat="1" ht="12.75">
      <c r="A57" s="110">
        <v>51</v>
      </c>
      <c r="B57" s="126" t="s">
        <v>24</v>
      </c>
      <c r="C57" s="126"/>
      <c r="D57" s="307"/>
      <c r="E57" s="182"/>
      <c r="F57" s="321">
        <v>1656.98</v>
      </c>
      <c r="G57" s="322" t="s">
        <v>22</v>
      </c>
      <c r="H57" s="322"/>
      <c r="I57" s="9" t="s">
        <v>25</v>
      </c>
      <c r="J57" s="110">
        <f t="shared" si="0"/>
        <v>51</v>
      </c>
      <c r="K57" s="128"/>
      <c r="L57" s="128"/>
      <c r="M57" s="128"/>
      <c r="N57" s="128"/>
      <c r="O57" s="128"/>
      <c r="P57" s="128"/>
      <c r="Q57" s="128"/>
      <c r="R57" s="128"/>
      <c r="S57" s="128"/>
    </row>
    <row r="58" spans="1:19" s="11" customFormat="1" ht="76.5">
      <c r="A58" s="110">
        <v>52</v>
      </c>
      <c r="B58" s="126" t="s">
        <v>435</v>
      </c>
      <c r="C58" s="126"/>
      <c r="D58" s="182"/>
      <c r="E58" s="182" t="s">
        <v>1479</v>
      </c>
      <c r="F58" s="321">
        <v>35495.36</v>
      </c>
      <c r="G58" s="322" t="s">
        <v>22</v>
      </c>
      <c r="H58" s="322"/>
      <c r="I58" s="9" t="s">
        <v>28</v>
      </c>
      <c r="J58" s="110">
        <f t="shared" si="0"/>
        <v>52</v>
      </c>
      <c r="K58" s="128"/>
      <c r="L58" s="128"/>
      <c r="M58" s="128"/>
      <c r="N58" s="128"/>
      <c r="O58" s="128"/>
      <c r="P58" s="128"/>
      <c r="Q58" s="128"/>
      <c r="R58" s="128"/>
      <c r="S58" s="128"/>
    </row>
    <row r="59" spans="1:19" s="11" customFormat="1" ht="76.5">
      <c r="A59" s="110">
        <v>53</v>
      </c>
      <c r="B59" s="126" t="s">
        <v>119</v>
      </c>
      <c r="C59" s="126"/>
      <c r="D59" s="182"/>
      <c r="E59" s="182" t="s">
        <v>1480</v>
      </c>
      <c r="F59" s="321">
        <v>119045.73999999999</v>
      </c>
      <c r="G59" s="322" t="s">
        <v>22</v>
      </c>
      <c r="H59" s="322"/>
      <c r="I59" s="9" t="s">
        <v>28</v>
      </c>
      <c r="J59" s="110">
        <f t="shared" si="0"/>
        <v>53</v>
      </c>
      <c r="K59" s="128"/>
      <c r="L59" s="128"/>
      <c r="M59" s="128"/>
      <c r="N59" s="128"/>
      <c r="O59" s="128"/>
      <c r="P59" s="128"/>
      <c r="Q59" s="128"/>
      <c r="R59" s="128"/>
      <c r="S59" s="128"/>
    </row>
    <row r="60" spans="1:19" s="11" customFormat="1" ht="76.5">
      <c r="A60" s="110">
        <v>54</v>
      </c>
      <c r="B60" s="126" t="s">
        <v>132</v>
      </c>
      <c r="C60" s="126"/>
      <c r="D60" s="182"/>
      <c r="E60" s="182" t="s">
        <v>1481</v>
      </c>
      <c r="F60" s="321">
        <v>361366.17000000004</v>
      </c>
      <c r="G60" s="322" t="s">
        <v>22</v>
      </c>
      <c r="H60" s="322"/>
      <c r="I60" s="9" t="s">
        <v>28</v>
      </c>
      <c r="J60" s="110">
        <f t="shared" si="0"/>
        <v>54</v>
      </c>
      <c r="K60" s="128"/>
      <c r="L60" s="128"/>
      <c r="M60" s="128"/>
      <c r="N60" s="128"/>
      <c r="O60" s="128"/>
      <c r="P60" s="128"/>
      <c r="Q60" s="128"/>
      <c r="R60" s="128"/>
      <c r="S60" s="128"/>
    </row>
    <row r="61" spans="1:19" s="11" customFormat="1" ht="12.75">
      <c r="A61" s="110">
        <v>55</v>
      </c>
      <c r="B61" s="126" t="s">
        <v>427</v>
      </c>
      <c r="C61" s="126"/>
      <c r="D61" s="307"/>
      <c r="E61" s="182"/>
      <c r="F61" s="321">
        <v>3375.75</v>
      </c>
      <c r="G61" s="322" t="s">
        <v>22</v>
      </c>
      <c r="H61" s="322"/>
      <c r="I61" s="9" t="s">
        <v>28</v>
      </c>
      <c r="J61" s="110">
        <f t="shared" si="0"/>
        <v>55</v>
      </c>
      <c r="K61" s="128"/>
      <c r="L61" s="128"/>
      <c r="M61" s="128"/>
      <c r="N61" s="128"/>
      <c r="O61" s="128"/>
      <c r="P61" s="128"/>
      <c r="Q61" s="128"/>
      <c r="R61" s="128"/>
      <c r="S61" s="128"/>
    </row>
    <row r="62" spans="1:19" s="11" customFormat="1" ht="76.5">
      <c r="A62" s="110">
        <v>56</v>
      </c>
      <c r="B62" s="126" t="s">
        <v>131</v>
      </c>
      <c r="C62" s="126"/>
      <c r="D62" s="307"/>
      <c r="E62" s="182" t="s">
        <v>1482</v>
      </c>
      <c r="F62" s="321">
        <v>899320.0399999999</v>
      </c>
      <c r="G62" s="322" t="s">
        <v>22</v>
      </c>
      <c r="H62" s="322"/>
      <c r="I62" s="9" t="s">
        <v>28</v>
      </c>
      <c r="J62" s="110">
        <f t="shared" si="0"/>
        <v>56</v>
      </c>
      <c r="K62" s="128"/>
      <c r="L62" s="128"/>
      <c r="M62" s="128"/>
      <c r="N62" s="128"/>
      <c r="O62" s="128"/>
      <c r="P62" s="128"/>
      <c r="Q62" s="128"/>
      <c r="R62" s="128"/>
      <c r="S62" s="128"/>
    </row>
    <row r="63" spans="1:19" s="11" customFormat="1" ht="153">
      <c r="A63" s="110">
        <v>57</v>
      </c>
      <c r="B63" s="126" t="s">
        <v>42</v>
      </c>
      <c r="C63" s="126"/>
      <c r="D63" s="182"/>
      <c r="E63" s="182" t="s">
        <v>1483</v>
      </c>
      <c r="F63" s="321">
        <v>161759.46000000002</v>
      </c>
      <c r="G63" s="322" t="s">
        <v>22</v>
      </c>
      <c r="H63" s="322"/>
      <c r="I63" s="9" t="s">
        <v>28</v>
      </c>
      <c r="J63" s="110">
        <f t="shared" si="0"/>
        <v>57</v>
      </c>
      <c r="K63" s="128"/>
      <c r="L63" s="128"/>
      <c r="M63" s="128"/>
      <c r="N63" s="128"/>
      <c r="O63" s="128"/>
      <c r="P63" s="128"/>
      <c r="Q63" s="128"/>
      <c r="R63" s="128"/>
      <c r="S63" s="128"/>
    </row>
    <row r="64" spans="1:19" s="11" customFormat="1" ht="63.75">
      <c r="A64" s="110">
        <v>58</v>
      </c>
      <c r="B64" s="126" t="s">
        <v>434</v>
      </c>
      <c r="C64" s="186"/>
      <c r="D64" s="308"/>
      <c r="E64" s="183" t="s">
        <v>1484</v>
      </c>
      <c r="F64" s="327">
        <v>223933.91</v>
      </c>
      <c r="G64" s="322" t="s">
        <v>22</v>
      </c>
      <c r="H64" s="322"/>
      <c r="I64" s="9" t="s">
        <v>28</v>
      </c>
      <c r="J64" s="110">
        <f t="shared" si="0"/>
        <v>58</v>
      </c>
      <c r="K64" s="128"/>
      <c r="L64" s="128"/>
      <c r="M64" s="128"/>
      <c r="N64" s="128"/>
      <c r="O64" s="128"/>
      <c r="P64" s="128"/>
      <c r="Q64" s="128"/>
      <c r="R64" s="128"/>
      <c r="S64" s="128"/>
    </row>
    <row r="65" spans="1:19" s="11" customFormat="1" ht="331.5">
      <c r="A65" s="110">
        <v>59</v>
      </c>
      <c r="B65" s="126" t="s">
        <v>109</v>
      </c>
      <c r="C65" s="126"/>
      <c r="D65" s="182"/>
      <c r="E65" s="182" t="s">
        <v>1485</v>
      </c>
      <c r="F65" s="321">
        <v>670727.3999999999</v>
      </c>
      <c r="G65" s="322" t="s">
        <v>22</v>
      </c>
      <c r="H65" s="322"/>
      <c r="I65" s="9" t="s">
        <v>28</v>
      </c>
      <c r="J65" s="110">
        <f t="shared" si="0"/>
        <v>59</v>
      </c>
      <c r="K65" s="128"/>
      <c r="L65" s="128"/>
      <c r="M65" s="128"/>
      <c r="N65" s="128"/>
      <c r="O65" s="128"/>
      <c r="P65" s="128"/>
      <c r="Q65" s="128"/>
      <c r="R65" s="128"/>
      <c r="S65" s="128"/>
    </row>
    <row r="66" spans="1:19" s="11" customFormat="1" ht="25.5">
      <c r="A66" s="110">
        <v>60</v>
      </c>
      <c r="B66" s="126" t="s">
        <v>128</v>
      </c>
      <c r="C66" s="126"/>
      <c r="D66" s="182"/>
      <c r="E66" s="182">
        <v>2012</v>
      </c>
      <c r="F66" s="321">
        <v>170466.28</v>
      </c>
      <c r="G66" s="322" t="s">
        <v>22</v>
      </c>
      <c r="H66" s="322"/>
      <c r="I66" s="9" t="s">
        <v>429</v>
      </c>
      <c r="J66" s="110">
        <f t="shared" si="0"/>
        <v>60</v>
      </c>
      <c r="K66" s="128"/>
      <c r="L66" s="128"/>
      <c r="M66" s="128"/>
      <c r="N66" s="128"/>
      <c r="O66" s="128"/>
      <c r="P66" s="128"/>
      <c r="Q66" s="128"/>
      <c r="R66" s="128"/>
      <c r="S66" s="128"/>
    </row>
    <row r="67" spans="1:19" s="11" customFormat="1" ht="12.75">
      <c r="A67" s="110">
        <v>61</v>
      </c>
      <c r="B67" s="126" t="s">
        <v>138</v>
      </c>
      <c r="C67" s="186"/>
      <c r="D67" s="183"/>
      <c r="E67" s="183">
        <v>2012</v>
      </c>
      <c r="F67" s="327">
        <v>388543.16</v>
      </c>
      <c r="G67" s="322" t="s">
        <v>22</v>
      </c>
      <c r="H67" s="322"/>
      <c r="I67" s="9" t="s">
        <v>429</v>
      </c>
      <c r="J67" s="110">
        <f t="shared" si="0"/>
        <v>61</v>
      </c>
      <c r="K67" s="128"/>
      <c r="L67" s="128"/>
      <c r="M67" s="128"/>
      <c r="N67" s="128"/>
      <c r="O67" s="128"/>
      <c r="P67" s="128"/>
      <c r="Q67" s="128"/>
      <c r="R67" s="128"/>
      <c r="S67" s="128"/>
    </row>
    <row r="68" spans="1:19" s="11" customFormat="1" ht="12.75">
      <c r="A68" s="110">
        <v>62</v>
      </c>
      <c r="B68" s="132" t="s">
        <v>139</v>
      </c>
      <c r="C68" s="132"/>
      <c r="D68" s="184"/>
      <c r="E68" s="184">
        <v>2012</v>
      </c>
      <c r="F68" s="328">
        <v>388543.16</v>
      </c>
      <c r="G68" s="322" t="s">
        <v>22</v>
      </c>
      <c r="H68" s="322"/>
      <c r="I68" s="188" t="s">
        <v>429</v>
      </c>
      <c r="J68" s="110">
        <f t="shared" si="0"/>
        <v>62</v>
      </c>
      <c r="K68" s="9"/>
      <c r="L68" s="9"/>
      <c r="M68" s="9"/>
      <c r="N68" s="9"/>
      <c r="O68" s="9"/>
      <c r="P68" s="9"/>
      <c r="Q68" s="9"/>
      <c r="R68" s="9"/>
      <c r="S68" s="9"/>
    </row>
    <row r="69" spans="1:19" s="11" customFormat="1" ht="12.75">
      <c r="A69" s="110">
        <v>63</v>
      </c>
      <c r="B69" s="132" t="s">
        <v>137</v>
      </c>
      <c r="C69" s="132"/>
      <c r="D69" s="184"/>
      <c r="E69" s="184">
        <v>2012</v>
      </c>
      <c r="F69" s="328">
        <v>336899.33</v>
      </c>
      <c r="G69" s="322" t="s">
        <v>22</v>
      </c>
      <c r="H69" s="322"/>
      <c r="I69" s="188" t="s">
        <v>429</v>
      </c>
      <c r="J69" s="110">
        <f t="shared" si="0"/>
        <v>63</v>
      </c>
      <c r="K69" s="9"/>
      <c r="L69" s="9"/>
      <c r="M69" s="9"/>
      <c r="N69" s="9"/>
      <c r="O69" s="9"/>
      <c r="P69" s="9"/>
      <c r="Q69" s="9"/>
      <c r="R69" s="9"/>
      <c r="S69" s="9"/>
    </row>
    <row r="70" spans="1:19" s="11" customFormat="1" ht="12.75">
      <c r="A70" s="110">
        <v>64</v>
      </c>
      <c r="B70" s="132" t="s">
        <v>111</v>
      </c>
      <c r="C70" s="132"/>
      <c r="D70" s="184"/>
      <c r="E70" s="184">
        <v>2012</v>
      </c>
      <c r="F70" s="328">
        <v>77709.62</v>
      </c>
      <c r="G70" s="322" t="s">
        <v>22</v>
      </c>
      <c r="H70" s="322"/>
      <c r="I70" s="188" t="s">
        <v>429</v>
      </c>
      <c r="J70" s="110">
        <f t="shared" si="0"/>
        <v>64</v>
      </c>
      <c r="K70" s="9"/>
      <c r="L70" s="9"/>
      <c r="M70" s="9"/>
      <c r="N70" s="9"/>
      <c r="O70" s="9"/>
      <c r="P70" s="9"/>
      <c r="Q70" s="9"/>
      <c r="R70" s="9"/>
      <c r="S70" s="9"/>
    </row>
    <row r="71" spans="1:19" s="11" customFormat="1" ht="25.5">
      <c r="A71" s="110">
        <v>65</v>
      </c>
      <c r="B71" s="132" t="s">
        <v>134</v>
      </c>
      <c r="C71" s="132"/>
      <c r="D71" s="184"/>
      <c r="E71" s="184">
        <v>2012</v>
      </c>
      <c r="F71" s="328">
        <v>232976.43</v>
      </c>
      <c r="G71" s="322" t="s">
        <v>22</v>
      </c>
      <c r="H71" s="322"/>
      <c r="I71" s="188" t="s">
        <v>429</v>
      </c>
      <c r="J71" s="110">
        <f t="shared" si="0"/>
        <v>65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s="11" customFormat="1" ht="12.75">
      <c r="A72" s="110">
        <v>66</v>
      </c>
      <c r="B72" s="132" t="s">
        <v>125</v>
      </c>
      <c r="C72" s="132"/>
      <c r="D72" s="184"/>
      <c r="E72" s="184">
        <v>2012</v>
      </c>
      <c r="F72" s="328">
        <v>159883.51</v>
      </c>
      <c r="G72" s="322" t="s">
        <v>22</v>
      </c>
      <c r="H72" s="322"/>
      <c r="I72" s="188" t="s">
        <v>429</v>
      </c>
      <c r="J72" s="110">
        <f aca="true" t="shared" si="1" ref="J72:J116">A72</f>
        <v>66</v>
      </c>
      <c r="K72" s="9"/>
      <c r="L72" s="9"/>
      <c r="M72" s="9"/>
      <c r="N72" s="9"/>
      <c r="O72" s="9"/>
      <c r="P72" s="9"/>
      <c r="Q72" s="9"/>
      <c r="R72" s="9"/>
      <c r="S72" s="9"/>
    </row>
    <row r="73" spans="1:19" s="11" customFormat="1" ht="12.75">
      <c r="A73" s="110">
        <v>67</v>
      </c>
      <c r="B73" s="132" t="s">
        <v>126</v>
      </c>
      <c r="C73" s="132"/>
      <c r="D73" s="184"/>
      <c r="E73" s="184">
        <v>2012</v>
      </c>
      <c r="F73" s="328">
        <v>159883.51</v>
      </c>
      <c r="G73" s="322" t="s">
        <v>22</v>
      </c>
      <c r="H73" s="322"/>
      <c r="I73" s="188" t="s">
        <v>429</v>
      </c>
      <c r="J73" s="110">
        <f t="shared" si="1"/>
        <v>67</v>
      </c>
      <c r="K73" s="9"/>
      <c r="L73" s="9"/>
      <c r="M73" s="9"/>
      <c r="N73" s="9"/>
      <c r="O73" s="9"/>
      <c r="P73" s="9"/>
      <c r="Q73" s="9"/>
      <c r="R73" s="9"/>
      <c r="S73" s="9"/>
    </row>
    <row r="74" spans="1:19" s="11" customFormat="1" ht="12.75">
      <c r="A74" s="110">
        <v>68</v>
      </c>
      <c r="B74" s="309" t="s">
        <v>135</v>
      </c>
      <c r="C74" s="309"/>
      <c r="D74" s="329"/>
      <c r="E74" s="329">
        <v>2012</v>
      </c>
      <c r="F74" s="321">
        <v>255502.13</v>
      </c>
      <c r="G74" s="322" t="s">
        <v>22</v>
      </c>
      <c r="H74" s="322"/>
      <c r="I74" s="188" t="s">
        <v>429</v>
      </c>
      <c r="J74" s="110">
        <f t="shared" si="1"/>
        <v>68</v>
      </c>
      <c r="K74" s="9"/>
      <c r="L74" s="9"/>
      <c r="M74" s="9"/>
      <c r="N74" s="9"/>
      <c r="O74" s="9"/>
      <c r="P74" s="9"/>
      <c r="Q74" s="9"/>
      <c r="R74" s="9"/>
      <c r="S74" s="9"/>
    </row>
    <row r="75" spans="1:19" s="11" customFormat="1" ht="38.25">
      <c r="A75" s="110">
        <v>69</v>
      </c>
      <c r="B75" s="132" t="s">
        <v>142</v>
      </c>
      <c r="C75" s="132"/>
      <c r="D75" s="184"/>
      <c r="E75" s="184" t="s">
        <v>1473</v>
      </c>
      <c r="F75" s="328">
        <v>533315.5</v>
      </c>
      <c r="G75" s="322" t="s">
        <v>22</v>
      </c>
      <c r="H75" s="322"/>
      <c r="I75" s="188" t="s">
        <v>103</v>
      </c>
      <c r="J75" s="110">
        <f t="shared" si="1"/>
        <v>69</v>
      </c>
      <c r="K75" s="9"/>
      <c r="L75" s="9"/>
      <c r="M75" s="9"/>
      <c r="N75" s="9"/>
      <c r="O75" s="9"/>
      <c r="P75" s="9"/>
      <c r="Q75" s="9"/>
      <c r="R75" s="9"/>
      <c r="S75" s="9"/>
    </row>
    <row r="76" spans="1:19" s="11" customFormat="1" ht="25.5">
      <c r="A76" s="110">
        <v>70</v>
      </c>
      <c r="B76" s="132" t="s">
        <v>148</v>
      </c>
      <c r="C76" s="132"/>
      <c r="D76" s="184"/>
      <c r="E76" s="184">
        <v>2012</v>
      </c>
      <c r="F76" s="328">
        <v>2985196.65</v>
      </c>
      <c r="G76" s="322" t="s">
        <v>22</v>
      </c>
      <c r="H76" s="322"/>
      <c r="I76" s="188" t="s">
        <v>47</v>
      </c>
      <c r="J76" s="110">
        <f t="shared" si="1"/>
        <v>70</v>
      </c>
      <c r="K76" s="133"/>
      <c r="L76" s="128"/>
      <c r="M76" s="128"/>
      <c r="N76" s="128"/>
      <c r="O76" s="128"/>
      <c r="P76" s="128"/>
      <c r="Q76" s="128"/>
      <c r="R76" s="128"/>
      <c r="S76" s="128"/>
    </row>
    <row r="77" spans="1:19" s="11" customFormat="1" ht="25.5">
      <c r="A77" s="110">
        <v>71</v>
      </c>
      <c r="B77" s="309" t="s">
        <v>149</v>
      </c>
      <c r="C77" s="309"/>
      <c r="D77" s="329"/>
      <c r="E77" s="329">
        <v>2012</v>
      </c>
      <c r="F77" s="321">
        <v>2985196.69</v>
      </c>
      <c r="G77" s="322" t="s">
        <v>22</v>
      </c>
      <c r="H77" s="322"/>
      <c r="I77" s="309" t="s">
        <v>47</v>
      </c>
      <c r="J77" s="110">
        <f t="shared" si="1"/>
        <v>71</v>
      </c>
      <c r="K77" s="9"/>
      <c r="L77" s="9"/>
      <c r="M77" s="9"/>
      <c r="N77" s="9"/>
      <c r="O77" s="9"/>
      <c r="P77" s="9"/>
      <c r="Q77" s="9"/>
      <c r="R77" s="9"/>
      <c r="S77" s="9"/>
    </row>
    <row r="78" spans="1:19" s="11" customFormat="1" ht="12.75">
      <c r="A78" s="110">
        <v>72</v>
      </c>
      <c r="B78" s="309" t="s">
        <v>133</v>
      </c>
      <c r="C78" s="309"/>
      <c r="D78" s="329"/>
      <c r="E78" s="329">
        <v>2012</v>
      </c>
      <c r="F78" s="321">
        <v>229652.82</v>
      </c>
      <c r="G78" s="322" t="s">
        <v>22</v>
      </c>
      <c r="H78" s="322"/>
      <c r="I78" s="309" t="s">
        <v>47</v>
      </c>
      <c r="J78" s="110">
        <f t="shared" si="1"/>
        <v>72</v>
      </c>
      <c r="K78" s="9"/>
      <c r="L78" s="9"/>
      <c r="M78" s="9"/>
      <c r="N78" s="9"/>
      <c r="O78" s="9"/>
      <c r="P78" s="9"/>
      <c r="Q78" s="9"/>
      <c r="R78" s="9"/>
      <c r="S78" s="9"/>
    </row>
    <row r="79" spans="1:19" s="11" customFormat="1" ht="25.5">
      <c r="A79" s="110">
        <v>73</v>
      </c>
      <c r="B79" s="309" t="s">
        <v>141</v>
      </c>
      <c r="C79" s="309"/>
      <c r="D79" s="329"/>
      <c r="E79" s="329">
        <v>2012</v>
      </c>
      <c r="F79" s="321">
        <v>499314.77</v>
      </c>
      <c r="G79" s="322" t="s">
        <v>22</v>
      </c>
      <c r="H79" s="322"/>
      <c r="I79" s="309" t="s">
        <v>47</v>
      </c>
      <c r="J79" s="110">
        <f t="shared" si="1"/>
        <v>73</v>
      </c>
      <c r="K79" s="9"/>
      <c r="L79" s="9"/>
      <c r="M79" s="9"/>
      <c r="N79" s="9"/>
      <c r="O79" s="9"/>
      <c r="P79" s="9"/>
      <c r="Q79" s="9"/>
      <c r="R79" s="9"/>
      <c r="S79" s="9"/>
    </row>
    <row r="80" spans="1:19" s="11" customFormat="1" ht="25.5">
      <c r="A80" s="110">
        <v>74</v>
      </c>
      <c r="B80" s="309" t="s">
        <v>106</v>
      </c>
      <c r="C80" s="309"/>
      <c r="D80" s="329"/>
      <c r="E80" s="329">
        <v>2012</v>
      </c>
      <c r="F80" s="321">
        <v>65393.7</v>
      </c>
      <c r="G80" s="322" t="s">
        <v>22</v>
      </c>
      <c r="H80" s="322"/>
      <c r="I80" s="309" t="s">
        <v>47</v>
      </c>
      <c r="J80" s="110">
        <f t="shared" si="1"/>
        <v>74</v>
      </c>
      <c r="K80" s="9"/>
      <c r="L80" s="9"/>
      <c r="M80" s="9"/>
      <c r="N80" s="9"/>
      <c r="O80" s="9"/>
      <c r="P80" s="9"/>
      <c r="Q80" s="9"/>
      <c r="R80" s="9"/>
      <c r="S80" s="9"/>
    </row>
    <row r="81" spans="1:19" s="11" customFormat="1" ht="25.5">
      <c r="A81" s="110">
        <v>75</v>
      </c>
      <c r="B81" s="309" t="s">
        <v>87</v>
      </c>
      <c r="C81" s="309"/>
      <c r="D81" s="329"/>
      <c r="E81" s="329">
        <v>2012</v>
      </c>
      <c r="F81" s="321">
        <v>33290.22</v>
      </c>
      <c r="G81" s="322" t="s">
        <v>22</v>
      </c>
      <c r="H81" s="322"/>
      <c r="I81" s="309" t="s">
        <v>47</v>
      </c>
      <c r="J81" s="110">
        <f t="shared" si="1"/>
        <v>75</v>
      </c>
      <c r="K81" s="9"/>
      <c r="L81" s="9"/>
      <c r="M81" s="9"/>
      <c r="N81" s="9"/>
      <c r="O81" s="9"/>
      <c r="P81" s="9"/>
      <c r="Q81" s="9"/>
      <c r="R81" s="9"/>
      <c r="S81" s="9"/>
    </row>
    <row r="82" spans="1:19" s="11" customFormat="1" ht="25.5">
      <c r="A82" s="110">
        <v>76</v>
      </c>
      <c r="B82" s="309" t="s">
        <v>130</v>
      </c>
      <c r="C82" s="309"/>
      <c r="D82" s="329"/>
      <c r="E82" s="329">
        <v>2012</v>
      </c>
      <c r="F82" s="321">
        <v>172063.2</v>
      </c>
      <c r="G82" s="322" t="s">
        <v>22</v>
      </c>
      <c r="H82" s="322"/>
      <c r="I82" s="309" t="s">
        <v>47</v>
      </c>
      <c r="J82" s="110">
        <f t="shared" si="1"/>
        <v>76</v>
      </c>
      <c r="K82" s="9"/>
      <c r="L82" s="9"/>
      <c r="M82" s="9"/>
      <c r="N82" s="9"/>
      <c r="O82" s="9"/>
      <c r="P82" s="9"/>
      <c r="Q82" s="9"/>
      <c r="R82" s="9"/>
      <c r="S82" s="9"/>
    </row>
    <row r="83" spans="1:19" s="11" customFormat="1" ht="25.5">
      <c r="A83" s="110">
        <v>77</v>
      </c>
      <c r="B83" s="121" t="s">
        <v>46</v>
      </c>
      <c r="C83" s="121"/>
      <c r="D83" s="175"/>
      <c r="E83" s="175">
        <v>2012</v>
      </c>
      <c r="F83" s="321">
        <v>10264.9</v>
      </c>
      <c r="G83" s="322" t="s">
        <v>22</v>
      </c>
      <c r="H83" s="322"/>
      <c r="I83" s="309" t="s">
        <v>47</v>
      </c>
      <c r="J83" s="110">
        <f t="shared" si="1"/>
        <v>77</v>
      </c>
      <c r="K83" s="9"/>
      <c r="L83" s="9"/>
      <c r="M83" s="9"/>
      <c r="N83" s="9"/>
      <c r="O83" s="9"/>
      <c r="P83" s="9"/>
      <c r="Q83" s="9"/>
      <c r="R83" s="9"/>
      <c r="S83" s="9"/>
    </row>
    <row r="84" spans="1:19" s="11" customFormat="1" ht="25.5">
      <c r="A84" s="110">
        <v>78</v>
      </c>
      <c r="B84" s="121" t="s">
        <v>101</v>
      </c>
      <c r="C84" s="121"/>
      <c r="D84" s="175"/>
      <c r="E84" s="175">
        <v>2012</v>
      </c>
      <c r="F84" s="321">
        <v>46281.06</v>
      </c>
      <c r="G84" s="322" t="s">
        <v>22</v>
      </c>
      <c r="H84" s="322"/>
      <c r="I84" s="309" t="s">
        <v>47</v>
      </c>
      <c r="J84" s="110">
        <f t="shared" si="1"/>
        <v>78</v>
      </c>
      <c r="K84" s="9"/>
      <c r="L84" s="9"/>
      <c r="M84" s="9"/>
      <c r="N84" s="9"/>
      <c r="O84" s="9"/>
      <c r="P84" s="9"/>
      <c r="Q84" s="9"/>
      <c r="R84" s="9"/>
      <c r="S84" s="9"/>
    </row>
    <row r="85" spans="1:19" s="11" customFormat="1" ht="25.5">
      <c r="A85" s="110">
        <v>79</v>
      </c>
      <c r="B85" s="309" t="s">
        <v>57</v>
      </c>
      <c r="C85" s="309"/>
      <c r="D85" s="329"/>
      <c r="E85" s="329">
        <v>2012</v>
      </c>
      <c r="F85" s="321">
        <v>20200.73</v>
      </c>
      <c r="G85" s="322" t="s">
        <v>22</v>
      </c>
      <c r="H85" s="322"/>
      <c r="I85" s="309" t="s">
        <v>47</v>
      </c>
      <c r="J85" s="110">
        <f t="shared" si="1"/>
        <v>79</v>
      </c>
      <c r="K85" s="9"/>
      <c r="L85" s="9"/>
      <c r="M85" s="9"/>
      <c r="N85" s="9"/>
      <c r="O85" s="9"/>
      <c r="P85" s="9"/>
      <c r="Q85" s="9"/>
      <c r="R85" s="9"/>
      <c r="S85" s="9"/>
    </row>
    <row r="86" spans="1:19" s="11" customFormat="1" ht="25.5">
      <c r="A86" s="110">
        <v>80</v>
      </c>
      <c r="B86" s="309" t="s">
        <v>53</v>
      </c>
      <c r="C86" s="309"/>
      <c r="D86" s="329"/>
      <c r="E86" s="329">
        <v>2012</v>
      </c>
      <c r="F86" s="321">
        <v>12141.76</v>
      </c>
      <c r="G86" s="322" t="s">
        <v>22</v>
      </c>
      <c r="H86" s="322"/>
      <c r="I86" s="309" t="s">
        <v>47</v>
      </c>
      <c r="J86" s="110">
        <f t="shared" si="1"/>
        <v>80</v>
      </c>
      <c r="K86" s="9"/>
      <c r="L86" s="9"/>
      <c r="M86" s="9"/>
      <c r="N86" s="9"/>
      <c r="O86" s="9"/>
      <c r="P86" s="9"/>
      <c r="Q86" s="9"/>
      <c r="R86" s="9"/>
      <c r="S86" s="9"/>
    </row>
    <row r="87" spans="1:19" s="11" customFormat="1" ht="12.75">
      <c r="A87" s="110">
        <v>81</v>
      </c>
      <c r="B87" s="309" t="s">
        <v>104</v>
      </c>
      <c r="C87" s="309"/>
      <c r="D87" s="329"/>
      <c r="E87" s="329">
        <v>2012</v>
      </c>
      <c r="F87" s="321">
        <v>177815.73</v>
      </c>
      <c r="G87" s="322" t="s">
        <v>22</v>
      </c>
      <c r="H87" s="322"/>
      <c r="I87" s="309" t="s">
        <v>47</v>
      </c>
      <c r="J87" s="110">
        <f t="shared" si="1"/>
        <v>81</v>
      </c>
      <c r="K87" s="9"/>
      <c r="L87" s="9"/>
      <c r="M87" s="9"/>
      <c r="N87" s="9"/>
      <c r="O87" s="9"/>
      <c r="P87" s="9"/>
      <c r="Q87" s="9"/>
      <c r="R87" s="9"/>
      <c r="S87" s="9"/>
    </row>
    <row r="88" spans="1:19" s="11" customFormat="1" ht="25.5">
      <c r="A88" s="110">
        <v>82</v>
      </c>
      <c r="B88" s="309" t="s">
        <v>136</v>
      </c>
      <c r="C88" s="309"/>
      <c r="D88" s="329"/>
      <c r="E88" s="329">
        <v>2012</v>
      </c>
      <c r="F88" s="321">
        <v>296045.2</v>
      </c>
      <c r="G88" s="322" t="s">
        <v>22</v>
      </c>
      <c r="H88" s="322"/>
      <c r="I88" s="309" t="s">
        <v>23</v>
      </c>
      <c r="J88" s="110">
        <f t="shared" si="1"/>
        <v>82</v>
      </c>
      <c r="K88" s="9"/>
      <c r="L88" s="9"/>
      <c r="M88" s="9"/>
      <c r="N88" s="9"/>
      <c r="O88" s="9"/>
      <c r="P88" s="9"/>
      <c r="Q88" s="9"/>
      <c r="R88" s="9"/>
      <c r="S88" s="9"/>
    </row>
    <row r="89" spans="1:19" s="11" customFormat="1" ht="25.5">
      <c r="A89" s="110">
        <v>83</v>
      </c>
      <c r="B89" s="309" t="s">
        <v>34</v>
      </c>
      <c r="C89" s="309"/>
      <c r="D89" s="329"/>
      <c r="E89" s="329">
        <v>2012</v>
      </c>
      <c r="F89" s="321">
        <v>3587.5</v>
      </c>
      <c r="G89" s="322" t="s">
        <v>22</v>
      </c>
      <c r="H89" s="322"/>
      <c r="I89" s="309" t="s">
        <v>23</v>
      </c>
      <c r="J89" s="110">
        <f t="shared" si="1"/>
        <v>83</v>
      </c>
      <c r="K89" s="9"/>
      <c r="L89" s="9"/>
      <c r="M89" s="9"/>
      <c r="N89" s="9"/>
      <c r="O89" s="9"/>
      <c r="P89" s="9"/>
      <c r="Q89" s="9"/>
      <c r="R89" s="9"/>
      <c r="S89" s="9"/>
    </row>
    <row r="90" spans="1:19" s="11" customFormat="1" ht="25.5">
      <c r="A90" s="110">
        <v>84</v>
      </c>
      <c r="B90" s="126" t="s">
        <v>43</v>
      </c>
      <c r="C90" s="126"/>
      <c r="D90" s="182"/>
      <c r="E90" s="182">
        <v>2012</v>
      </c>
      <c r="F90" s="328">
        <v>7175</v>
      </c>
      <c r="G90" s="322" t="s">
        <v>22</v>
      </c>
      <c r="H90" s="322"/>
      <c r="I90" s="188" t="s">
        <v>23</v>
      </c>
      <c r="J90" s="110">
        <f t="shared" si="1"/>
        <v>84</v>
      </c>
      <c r="K90" s="9"/>
      <c r="L90" s="9"/>
      <c r="M90" s="9"/>
      <c r="N90" s="9"/>
      <c r="O90" s="9"/>
      <c r="P90" s="9"/>
      <c r="Q90" s="9"/>
      <c r="R90" s="9"/>
      <c r="S90" s="9"/>
    </row>
    <row r="91" spans="1:19" s="11" customFormat="1" ht="12.75">
      <c r="A91" s="110">
        <v>85</v>
      </c>
      <c r="B91" s="126" t="s">
        <v>127</v>
      </c>
      <c r="C91" s="126"/>
      <c r="D91" s="182"/>
      <c r="E91" s="182">
        <v>2012</v>
      </c>
      <c r="F91" s="328">
        <v>167814.87</v>
      </c>
      <c r="G91" s="322" t="s">
        <v>22</v>
      </c>
      <c r="H91" s="322"/>
      <c r="I91" s="188" t="s">
        <v>23</v>
      </c>
      <c r="J91" s="110">
        <f t="shared" si="1"/>
        <v>85</v>
      </c>
      <c r="K91" s="9"/>
      <c r="L91" s="9"/>
      <c r="M91" s="9"/>
      <c r="N91" s="9"/>
      <c r="O91" s="9"/>
      <c r="P91" s="9"/>
      <c r="Q91" s="9"/>
      <c r="R91" s="9"/>
      <c r="S91" s="9"/>
    </row>
    <row r="92" spans="1:19" s="11" customFormat="1" ht="12.75">
      <c r="A92" s="110">
        <v>86</v>
      </c>
      <c r="B92" s="132" t="s">
        <v>55</v>
      </c>
      <c r="C92" s="132"/>
      <c r="D92" s="184"/>
      <c r="E92" s="184">
        <v>2012</v>
      </c>
      <c r="F92" s="328">
        <v>45139.3</v>
      </c>
      <c r="G92" s="322" t="s">
        <v>22</v>
      </c>
      <c r="H92" s="322"/>
      <c r="I92" s="188" t="s">
        <v>23</v>
      </c>
      <c r="J92" s="110">
        <f t="shared" si="1"/>
        <v>86</v>
      </c>
      <c r="K92" s="9"/>
      <c r="L92" s="9"/>
      <c r="M92" s="9"/>
      <c r="N92" s="9"/>
      <c r="O92" s="9"/>
      <c r="P92" s="9"/>
      <c r="Q92" s="9"/>
      <c r="R92" s="9"/>
      <c r="S92" s="9"/>
    </row>
    <row r="93" spans="1:19" s="11" customFormat="1" ht="12.75">
      <c r="A93" s="110">
        <v>87</v>
      </c>
      <c r="B93" s="132" t="s">
        <v>105</v>
      </c>
      <c r="C93" s="132"/>
      <c r="D93" s="184"/>
      <c r="E93" s="184">
        <v>2012</v>
      </c>
      <c r="F93" s="328">
        <v>61321.32</v>
      </c>
      <c r="G93" s="322" t="s">
        <v>22</v>
      </c>
      <c r="H93" s="322"/>
      <c r="I93" s="188" t="s">
        <v>23</v>
      </c>
      <c r="J93" s="110">
        <f t="shared" si="1"/>
        <v>87</v>
      </c>
      <c r="K93" s="9"/>
      <c r="L93" s="9"/>
      <c r="M93" s="9"/>
      <c r="N93" s="9"/>
      <c r="O93" s="9"/>
      <c r="P93" s="9"/>
      <c r="Q93" s="9"/>
      <c r="R93" s="9"/>
      <c r="S93" s="9"/>
    </row>
    <row r="94" spans="1:19" s="11" customFormat="1" ht="12.75">
      <c r="A94" s="110">
        <v>88</v>
      </c>
      <c r="B94" s="132" t="s">
        <v>104</v>
      </c>
      <c r="C94" s="132"/>
      <c r="D94" s="184"/>
      <c r="E94" s="184">
        <v>2012</v>
      </c>
      <c r="F94" s="328">
        <v>59235.7</v>
      </c>
      <c r="G94" s="322" t="s">
        <v>22</v>
      </c>
      <c r="H94" s="322"/>
      <c r="I94" s="188" t="s">
        <v>23</v>
      </c>
      <c r="J94" s="110">
        <f t="shared" si="1"/>
        <v>88</v>
      </c>
      <c r="K94" s="9"/>
      <c r="L94" s="9"/>
      <c r="M94" s="9"/>
      <c r="N94" s="9"/>
      <c r="O94" s="9"/>
      <c r="P94" s="9"/>
      <c r="Q94" s="9"/>
      <c r="R94" s="9"/>
      <c r="S94" s="9"/>
    </row>
    <row r="95" spans="1:19" s="11" customFormat="1" ht="25.5">
      <c r="A95" s="110">
        <v>89</v>
      </c>
      <c r="B95" s="132" t="s">
        <v>93</v>
      </c>
      <c r="C95" s="132"/>
      <c r="D95" s="184"/>
      <c r="E95" s="184">
        <v>2012</v>
      </c>
      <c r="F95" s="328">
        <v>42388.86</v>
      </c>
      <c r="G95" s="322" t="s">
        <v>22</v>
      </c>
      <c r="H95" s="322"/>
      <c r="I95" s="188" t="s">
        <v>23</v>
      </c>
      <c r="J95" s="110">
        <f t="shared" si="1"/>
        <v>89</v>
      </c>
      <c r="K95" s="9"/>
      <c r="L95" s="9"/>
      <c r="M95" s="9"/>
      <c r="N95" s="9"/>
      <c r="O95" s="9"/>
      <c r="P95" s="9"/>
      <c r="Q95" s="9"/>
      <c r="R95" s="9"/>
      <c r="S95" s="9"/>
    </row>
    <row r="96" spans="1:19" s="11" customFormat="1" ht="25.5">
      <c r="A96" s="110">
        <v>90</v>
      </c>
      <c r="B96" s="132" t="s">
        <v>94</v>
      </c>
      <c r="C96" s="132"/>
      <c r="D96" s="184"/>
      <c r="E96" s="184">
        <v>2012</v>
      </c>
      <c r="F96" s="328">
        <v>42490.84</v>
      </c>
      <c r="G96" s="322" t="s">
        <v>22</v>
      </c>
      <c r="H96" s="322"/>
      <c r="I96" s="188" t="s">
        <v>23</v>
      </c>
      <c r="J96" s="110">
        <f t="shared" si="1"/>
        <v>90</v>
      </c>
      <c r="K96" s="9"/>
      <c r="L96" s="9"/>
      <c r="M96" s="9"/>
      <c r="N96" s="9"/>
      <c r="O96" s="9"/>
      <c r="P96" s="9"/>
      <c r="Q96" s="9"/>
      <c r="R96" s="9"/>
      <c r="S96" s="9"/>
    </row>
    <row r="97" spans="1:19" s="11" customFormat="1" ht="25.5">
      <c r="A97" s="110">
        <v>91</v>
      </c>
      <c r="B97" s="132" t="s">
        <v>112</v>
      </c>
      <c r="C97" s="132"/>
      <c r="D97" s="184"/>
      <c r="E97" s="184">
        <v>2012</v>
      </c>
      <c r="F97" s="328">
        <v>83129.44</v>
      </c>
      <c r="G97" s="322" t="s">
        <v>22</v>
      </c>
      <c r="H97" s="322"/>
      <c r="I97" s="188" t="s">
        <v>23</v>
      </c>
      <c r="J97" s="110">
        <f t="shared" si="1"/>
        <v>91</v>
      </c>
      <c r="K97" s="9"/>
      <c r="L97" s="9"/>
      <c r="M97" s="9"/>
      <c r="N97" s="9"/>
      <c r="O97" s="9"/>
      <c r="P97" s="9"/>
      <c r="Q97" s="9"/>
      <c r="R97" s="9"/>
      <c r="S97" s="9"/>
    </row>
    <row r="98" spans="1:19" s="11" customFormat="1" ht="12.75">
      <c r="A98" s="110">
        <v>92</v>
      </c>
      <c r="B98" s="132" t="s">
        <v>65</v>
      </c>
      <c r="C98" s="132"/>
      <c r="D98" s="184"/>
      <c r="E98" s="184">
        <v>2012</v>
      </c>
      <c r="F98" s="328">
        <v>28452.1</v>
      </c>
      <c r="G98" s="322" t="s">
        <v>22</v>
      </c>
      <c r="H98" s="322"/>
      <c r="I98" s="188" t="s">
        <v>23</v>
      </c>
      <c r="J98" s="110">
        <f t="shared" si="1"/>
        <v>92</v>
      </c>
      <c r="K98" s="9"/>
      <c r="L98" s="9"/>
      <c r="M98" s="9"/>
      <c r="N98" s="9"/>
      <c r="O98" s="9"/>
      <c r="P98" s="9"/>
      <c r="Q98" s="9"/>
      <c r="R98" s="9"/>
      <c r="S98" s="9"/>
    </row>
    <row r="99" spans="1:19" s="11" customFormat="1" ht="25.5">
      <c r="A99" s="110">
        <v>93</v>
      </c>
      <c r="B99" s="132" t="s">
        <v>51</v>
      </c>
      <c r="C99" s="132"/>
      <c r="D99" s="184"/>
      <c r="E99" s="184">
        <v>2012</v>
      </c>
      <c r="F99" s="328">
        <v>11657</v>
      </c>
      <c r="G99" s="322" t="s">
        <v>22</v>
      </c>
      <c r="H99" s="322"/>
      <c r="I99" s="188" t="s">
        <v>23</v>
      </c>
      <c r="J99" s="110">
        <f t="shared" si="1"/>
        <v>93</v>
      </c>
      <c r="K99" s="9"/>
      <c r="L99" s="9"/>
      <c r="M99" s="9"/>
      <c r="N99" s="9"/>
      <c r="O99" s="9"/>
      <c r="P99" s="9"/>
      <c r="Q99" s="9"/>
      <c r="R99" s="9"/>
      <c r="S99" s="9"/>
    </row>
    <row r="100" spans="1:19" s="11" customFormat="1" ht="25.5">
      <c r="A100" s="110">
        <v>94</v>
      </c>
      <c r="B100" s="132" t="s">
        <v>62</v>
      </c>
      <c r="C100" s="132"/>
      <c r="D100" s="184"/>
      <c r="E100" s="184">
        <v>2012</v>
      </c>
      <c r="F100" s="328">
        <v>24531.14</v>
      </c>
      <c r="G100" s="322" t="s">
        <v>22</v>
      </c>
      <c r="H100" s="322"/>
      <c r="I100" s="188" t="s">
        <v>23</v>
      </c>
      <c r="J100" s="110">
        <f t="shared" si="1"/>
        <v>94</v>
      </c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s="11" customFormat="1" ht="25.5">
      <c r="A101" s="110">
        <v>95</v>
      </c>
      <c r="B101" s="132" t="s">
        <v>59</v>
      </c>
      <c r="C101" s="132"/>
      <c r="D101" s="184"/>
      <c r="E101" s="184">
        <v>2012</v>
      </c>
      <c r="F101" s="328">
        <v>23656.86</v>
      </c>
      <c r="G101" s="322" t="s">
        <v>22</v>
      </c>
      <c r="H101" s="322"/>
      <c r="I101" s="188" t="s">
        <v>23</v>
      </c>
      <c r="J101" s="110">
        <f t="shared" si="1"/>
        <v>95</v>
      </c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11" customFormat="1" ht="25.5">
      <c r="A102" s="110">
        <v>96</v>
      </c>
      <c r="B102" s="132" t="s">
        <v>115</v>
      </c>
      <c r="C102" s="132"/>
      <c r="D102" s="184"/>
      <c r="E102" s="184">
        <v>2012</v>
      </c>
      <c r="F102" s="328">
        <v>110558.22</v>
      </c>
      <c r="G102" s="322" t="s">
        <v>22</v>
      </c>
      <c r="H102" s="322"/>
      <c r="I102" s="188" t="s">
        <v>23</v>
      </c>
      <c r="J102" s="110">
        <f t="shared" si="1"/>
        <v>96</v>
      </c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1" customFormat="1" ht="25.5">
      <c r="A103" s="110">
        <v>97</v>
      </c>
      <c r="B103" s="132" t="s">
        <v>114</v>
      </c>
      <c r="C103" s="132"/>
      <c r="D103" s="184"/>
      <c r="E103" s="184">
        <v>2012</v>
      </c>
      <c r="F103" s="328">
        <v>88473.22</v>
      </c>
      <c r="G103" s="322" t="s">
        <v>22</v>
      </c>
      <c r="H103" s="322"/>
      <c r="I103" s="188" t="s">
        <v>23</v>
      </c>
      <c r="J103" s="110">
        <f t="shared" si="1"/>
        <v>97</v>
      </c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11" customFormat="1" ht="25.5">
      <c r="A104" s="110">
        <v>98</v>
      </c>
      <c r="B104" s="132" t="s">
        <v>56</v>
      </c>
      <c r="C104" s="132"/>
      <c r="D104" s="184"/>
      <c r="E104" s="184">
        <v>2012</v>
      </c>
      <c r="F104" s="328">
        <v>19353.5</v>
      </c>
      <c r="G104" s="322" t="s">
        <v>22</v>
      </c>
      <c r="H104" s="322"/>
      <c r="I104" s="188" t="s">
        <v>23</v>
      </c>
      <c r="J104" s="110">
        <f t="shared" si="1"/>
        <v>98</v>
      </c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11" customFormat="1" ht="12.75">
      <c r="A105" s="110">
        <v>99</v>
      </c>
      <c r="B105" s="132" t="s">
        <v>39</v>
      </c>
      <c r="C105" s="132"/>
      <c r="D105" s="184"/>
      <c r="E105" s="184">
        <v>2012</v>
      </c>
      <c r="F105" s="328">
        <v>6195.79</v>
      </c>
      <c r="G105" s="322" t="s">
        <v>22</v>
      </c>
      <c r="H105" s="322"/>
      <c r="I105" s="188" t="s">
        <v>23</v>
      </c>
      <c r="J105" s="110">
        <f t="shared" si="1"/>
        <v>99</v>
      </c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11" customFormat="1" ht="25.5">
      <c r="A106" s="110">
        <v>100</v>
      </c>
      <c r="B106" s="132" t="s">
        <v>48</v>
      </c>
      <c r="C106" s="132"/>
      <c r="D106" s="184"/>
      <c r="E106" s="184">
        <v>2012</v>
      </c>
      <c r="F106" s="328">
        <v>11025.84</v>
      </c>
      <c r="G106" s="322" t="s">
        <v>22</v>
      </c>
      <c r="H106" s="322"/>
      <c r="I106" s="188" t="s">
        <v>23</v>
      </c>
      <c r="J106" s="110">
        <f t="shared" si="1"/>
        <v>100</v>
      </c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11" customFormat="1" ht="12.75">
      <c r="A107" s="110">
        <v>101</v>
      </c>
      <c r="B107" s="132" t="s">
        <v>110</v>
      </c>
      <c r="C107" s="132"/>
      <c r="D107" s="184"/>
      <c r="E107" s="184">
        <v>2012</v>
      </c>
      <c r="F107" s="328">
        <v>73116.98</v>
      </c>
      <c r="G107" s="322" t="s">
        <v>22</v>
      </c>
      <c r="H107" s="322"/>
      <c r="I107" s="188" t="s">
        <v>23</v>
      </c>
      <c r="J107" s="110">
        <f t="shared" si="1"/>
        <v>101</v>
      </c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11" customFormat="1" ht="12.75">
      <c r="A108" s="110">
        <v>102</v>
      </c>
      <c r="B108" s="132" t="s">
        <v>52</v>
      </c>
      <c r="C108" s="132"/>
      <c r="D108" s="184"/>
      <c r="E108" s="184">
        <v>2012</v>
      </c>
      <c r="F108" s="328">
        <v>11958.54</v>
      </c>
      <c r="G108" s="322" t="s">
        <v>22</v>
      </c>
      <c r="H108" s="322"/>
      <c r="I108" s="188" t="s">
        <v>23</v>
      </c>
      <c r="J108" s="110">
        <f t="shared" si="1"/>
        <v>102</v>
      </c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11" customFormat="1" ht="12.75">
      <c r="A109" s="110">
        <v>103</v>
      </c>
      <c r="B109" s="132" t="s">
        <v>54</v>
      </c>
      <c r="C109" s="132"/>
      <c r="D109" s="184"/>
      <c r="E109" s="184">
        <v>2012</v>
      </c>
      <c r="F109" s="328">
        <v>12424.89</v>
      </c>
      <c r="G109" s="322" t="s">
        <v>22</v>
      </c>
      <c r="H109" s="322"/>
      <c r="I109" s="188" t="s">
        <v>23</v>
      </c>
      <c r="J109" s="110">
        <f t="shared" si="1"/>
        <v>103</v>
      </c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11" customFormat="1" ht="25.5">
      <c r="A110" s="110">
        <v>104</v>
      </c>
      <c r="B110" s="132" t="s">
        <v>79</v>
      </c>
      <c r="C110" s="132"/>
      <c r="D110" s="184"/>
      <c r="E110" s="184">
        <v>2012</v>
      </c>
      <c r="F110" s="328">
        <v>31889.4</v>
      </c>
      <c r="G110" s="322" t="s">
        <v>22</v>
      </c>
      <c r="H110" s="322"/>
      <c r="I110" s="188" t="s">
        <v>23</v>
      </c>
      <c r="J110" s="110">
        <f t="shared" si="1"/>
        <v>104</v>
      </c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11" customFormat="1" ht="409.5">
      <c r="A111" s="110">
        <v>105</v>
      </c>
      <c r="B111" s="132" t="s">
        <v>431</v>
      </c>
      <c r="C111" s="132"/>
      <c r="D111" s="184"/>
      <c r="E111" s="184" t="s">
        <v>1486</v>
      </c>
      <c r="F111" s="328">
        <v>761798.5</v>
      </c>
      <c r="G111" s="322" t="s">
        <v>22</v>
      </c>
      <c r="H111" s="322"/>
      <c r="I111" s="188" t="s">
        <v>430</v>
      </c>
      <c r="J111" s="110">
        <f t="shared" si="1"/>
        <v>105</v>
      </c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11" customFormat="1" ht="25.5">
      <c r="A112" s="110">
        <v>106</v>
      </c>
      <c r="B112" s="330" t="s">
        <v>432</v>
      </c>
      <c r="C112" s="330"/>
      <c r="D112" s="331"/>
      <c r="E112" s="331"/>
      <c r="F112" s="332">
        <v>74013.5</v>
      </c>
      <c r="G112" s="333" t="s">
        <v>22</v>
      </c>
      <c r="H112" s="333"/>
      <c r="I112" s="334" t="s">
        <v>430</v>
      </c>
      <c r="J112" s="110">
        <f t="shared" si="1"/>
        <v>106</v>
      </c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1:19" s="11" customFormat="1" ht="114.75">
      <c r="A113" s="110">
        <v>107</v>
      </c>
      <c r="B113" s="310" t="s">
        <v>433</v>
      </c>
      <c r="C113" s="310"/>
      <c r="D113" s="311"/>
      <c r="E113" s="311" t="s">
        <v>1487</v>
      </c>
      <c r="F113" s="335">
        <v>122004.63</v>
      </c>
      <c r="G113" s="324" t="s">
        <v>22</v>
      </c>
      <c r="H113" s="324"/>
      <c r="I113" s="336" t="s">
        <v>430</v>
      </c>
      <c r="J113" s="110">
        <f t="shared" si="1"/>
        <v>107</v>
      </c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1:19" s="11" customFormat="1" ht="63.75">
      <c r="A114" s="110">
        <v>108</v>
      </c>
      <c r="B114" s="310" t="s">
        <v>626</v>
      </c>
      <c r="C114" s="310"/>
      <c r="D114" s="311"/>
      <c r="E114" s="311" t="s">
        <v>1488</v>
      </c>
      <c r="F114" s="337">
        <v>25843.57</v>
      </c>
      <c r="G114" s="324" t="s">
        <v>22</v>
      </c>
      <c r="H114" s="324"/>
      <c r="I114" s="336" t="s">
        <v>27</v>
      </c>
      <c r="J114" s="110">
        <f t="shared" si="1"/>
        <v>108</v>
      </c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1:19" s="11" customFormat="1" ht="51">
      <c r="A115" s="110">
        <v>109</v>
      </c>
      <c r="B115" s="338" t="s">
        <v>1069</v>
      </c>
      <c r="C115" s="338"/>
      <c r="D115" s="312"/>
      <c r="E115" s="312" t="s">
        <v>1489</v>
      </c>
      <c r="F115" s="339">
        <v>13347.5</v>
      </c>
      <c r="G115" s="340" t="s">
        <v>22</v>
      </c>
      <c r="H115" s="340"/>
      <c r="I115" s="341"/>
      <c r="J115" s="135">
        <f t="shared" si="1"/>
        <v>109</v>
      </c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1:19" s="11" customFormat="1" ht="12.75">
      <c r="A116" s="110">
        <v>110</v>
      </c>
      <c r="B116" s="132" t="s">
        <v>1470</v>
      </c>
      <c r="C116" s="132"/>
      <c r="D116" s="184"/>
      <c r="E116" s="348"/>
      <c r="F116" s="349">
        <v>28750</v>
      </c>
      <c r="G116" s="350" t="s">
        <v>22</v>
      </c>
      <c r="H116" s="350"/>
      <c r="I116" s="351" t="s">
        <v>641</v>
      </c>
      <c r="J116" s="352">
        <f t="shared" si="1"/>
        <v>110</v>
      </c>
      <c r="K116" s="353"/>
      <c r="L116" s="353"/>
      <c r="M116" s="353"/>
      <c r="N116" s="353"/>
      <c r="O116" s="353"/>
      <c r="P116" s="353"/>
      <c r="Q116" s="353"/>
      <c r="R116" s="353"/>
      <c r="S116" s="354"/>
    </row>
    <row r="117" spans="1:19" s="11" customFormat="1" ht="12.75">
      <c r="A117" s="342"/>
      <c r="B117" s="181"/>
      <c r="C117" s="181"/>
      <c r="D117" s="185"/>
      <c r="E117" s="185"/>
      <c r="F117" s="346"/>
      <c r="G117" s="344"/>
      <c r="H117" s="344"/>
      <c r="I117" s="345"/>
      <c r="J117" s="65"/>
      <c r="K117" s="134"/>
      <c r="L117" s="134"/>
      <c r="M117" s="134"/>
      <c r="N117" s="134"/>
      <c r="O117" s="134"/>
      <c r="P117" s="134"/>
      <c r="Q117" s="134"/>
      <c r="R117" s="134"/>
      <c r="S117" s="134"/>
    </row>
    <row r="118" spans="1:19" s="11" customFormat="1" ht="12.75" customHeight="1">
      <c r="A118" s="425" t="s">
        <v>150</v>
      </c>
      <c r="B118" s="426"/>
      <c r="C118" s="156"/>
      <c r="D118" s="156"/>
      <c r="E118" s="156"/>
      <c r="F118" s="347">
        <f>SUM(F7:F116)</f>
        <v>22417168.339999996</v>
      </c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</row>
    <row r="120" spans="1:19" s="11" customFormat="1" ht="12.75">
      <c r="A120" s="422" t="s">
        <v>602</v>
      </c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4"/>
    </row>
    <row r="121" spans="1:19" s="11" customFormat="1" ht="25.5">
      <c r="A121" s="110">
        <v>1</v>
      </c>
      <c r="B121" s="121" t="s">
        <v>159</v>
      </c>
      <c r="C121" s="175" t="s">
        <v>1437</v>
      </c>
      <c r="D121" s="175" t="s">
        <v>1444</v>
      </c>
      <c r="E121" s="175" t="s">
        <v>1446</v>
      </c>
      <c r="F121" s="125">
        <v>12020.11</v>
      </c>
      <c r="G121" s="123" t="s">
        <v>22</v>
      </c>
      <c r="H121" s="123" t="s">
        <v>1449</v>
      </c>
      <c r="I121" s="9" t="s">
        <v>41</v>
      </c>
      <c r="J121" s="110">
        <f>A121</f>
        <v>1</v>
      </c>
      <c r="K121" s="9" t="s">
        <v>160</v>
      </c>
      <c r="L121" s="9" t="s">
        <v>83</v>
      </c>
      <c r="M121" s="9" t="s">
        <v>153</v>
      </c>
      <c r="N121" s="9" t="s">
        <v>77</v>
      </c>
      <c r="O121" s="9" t="s">
        <v>77</v>
      </c>
      <c r="P121" s="126" t="s">
        <v>154</v>
      </c>
      <c r="Q121" s="127" t="s">
        <v>76</v>
      </c>
      <c r="R121" s="127" t="s">
        <v>86</v>
      </c>
      <c r="S121" s="127" t="s">
        <v>86</v>
      </c>
    </row>
    <row r="122" spans="1:19" s="11" customFormat="1" ht="25.5">
      <c r="A122" s="110">
        <v>2</v>
      </c>
      <c r="B122" s="121" t="s">
        <v>1070</v>
      </c>
      <c r="C122" s="175" t="s">
        <v>1438</v>
      </c>
      <c r="D122" s="175" t="s">
        <v>70</v>
      </c>
      <c r="E122" s="175" t="s">
        <v>1447</v>
      </c>
      <c r="F122" s="125">
        <v>32289.64</v>
      </c>
      <c r="G122" s="123" t="s">
        <v>22</v>
      </c>
      <c r="H122" s="123" t="s">
        <v>1449</v>
      </c>
      <c r="I122" s="9" t="s">
        <v>156</v>
      </c>
      <c r="J122" s="110">
        <f aca="true" t="shared" si="2" ref="J122:J144">A122</f>
        <v>2</v>
      </c>
      <c r="K122" s="9" t="s">
        <v>163</v>
      </c>
      <c r="L122" s="9" t="s">
        <v>164</v>
      </c>
      <c r="M122" s="9" t="s">
        <v>153</v>
      </c>
      <c r="N122" s="9" t="s">
        <v>77</v>
      </c>
      <c r="O122" s="9" t="s">
        <v>77</v>
      </c>
      <c r="P122" s="126" t="s">
        <v>154</v>
      </c>
      <c r="Q122" s="127" t="s">
        <v>85</v>
      </c>
      <c r="R122" s="127" t="s">
        <v>86</v>
      </c>
      <c r="S122" s="127" t="s">
        <v>77</v>
      </c>
    </row>
    <row r="123" spans="1:19" s="11" customFormat="1" ht="25.5">
      <c r="A123" s="110">
        <v>3</v>
      </c>
      <c r="B123" s="121" t="s">
        <v>1071</v>
      </c>
      <c r="C123" s="175" t="s">
        <v>1438</v>
      </c>
      <c r="D123" s="175" t="s">
        <v>1444</v>
      </c>
      <c r="E123" s="175" t="s">
        <v>1447</v>
      </c>
      <c r="F123" s="125">
        <v>42549.07</v>
      </c>
      <c r="G123" s="123" t="s">
        <v>22</v>
      </c>
      <c r="H123" s="123" t="s">
        <v>1450</v>
      </c>
      <c r="I123" s="9" t="s">
        <v>41</v>
      </c>
      <c r="J123" s="110">
        <f t="shared" si="2"/>
        <v>3</v>
      </c>
      <c r="K123" s="9" t="s">
        <v>161</v>
      </c>
      <c r="L123" s="9" t="s">
        <v>83</v>
      </c>
      <c r="M123" s="9" t="s">
        <v>153</v>
      </c>
      <c r="N123" s="9" t="s">
        <v>77</v>
      </c>
      <c r="O123" s="9" t="s">
        <v>77</v>
      </c>
      <c r="P123" s="126" t="s">
        <v>154</v>
      </c>
      <c r="Q123" s="127" t="s">
        <v>76</v>
      </c>
      <c r="R123" s="127" t="s">
        <v>86</v>
      </c>
      <c r="S123" s="127" t="s">
        <v>86</v>
      </c>
    </row>
    <row r="124" spans="1:19" s="11" customFormat="1" ht="25.5">
      <c r="A124" s="110">
        <v>4</v>
      </c>
      <c r="B124" s="121" t="s">
        <v>1072</v>
      </c>
      <c r="C124" s="175" t="s">
        <v>1438</v>
      </c>
      <c r="D124" s="175" t="s">
        <v>70</v>
      </c>
      <c r="E124" s="175">
        <v>2001</v>
      </c>
      <c r="F124" s="122">
        <v>997.87</v>
      </c>
      <c r="G124" s="123" t="s">
        <v>22</v>
      </c>
      <c r="H124" s="123" t="s">
        <v>1451</v>
      </c>
      <c r="I124" s="9" t="s">
        <v>151</v>
      </c>
      <c r="J124" s="110">
        <f t="shared" si="2"/>
        <v>4</v>
      </c>
      <c r="K124" s="127" t="s">
        <v>152</v>
      </c>
      <c r="L124" s="127" t="s">
        <v>83</v>
      </c>
      <c r="M124" s="127" t="s">
        <v>153</v>
      </c>
      <c r="N124" s="127" t="s">
        <v>76</v>
      </c>
      <c r="O124" s="127" t="s">
        <v>77</v>
      </c>
      <c r="P124" s="126" t="s">
        <v>154</v>
      </c>
      <c r="Q124" s="127" t="s">
        <v>77</v>
      </c>
      <c r="R124" s="127" t="s">
        <v>86</v>
      </c>
      <c r="S124" s="127" t="s">
        <v>77</v>
      </c>
    </row>
    <row r="125" spans="1:19" s="11" customFormat="1" ht="12.75">
      <c r="A125" s="110">
        <v>5</v>
      </c>
      <c r="B125" s="121" t="s">
        <v>167</v>
      </c>
      <c r="C125" s="175" t="s">
        <v>1438</v>
      </c>
      <c r="D125" s="175" t="s">
        <v>70</v>
      </c>
      <c r="E125" s="175">
        <v>2001</v>
      </c>
      <c r="F125" s="122">
        <v>81002.72</v>
      </c>
      <c r="G125" s="123" t="s">
        <v>22</v>
      </c>
      <c r="H125" s="123"/>
      <c r="I125" s="9" t="s">
        <v>151</v>
      </c>
      <c r="J125" s="110">
        <f t="shared" si="2"/>
        <v>5</v>
      </c>
      <c r="K125" s="127"/>
      <c r="L125" s="127"/>
      <c r="M125" s="127"/>
      <c r="N125" s="127"/>
      <c r="O125" s="127"/>
      <c r="P125" s="126"/>
      <c r="Q125" s="127"/>
      <c r="R125" s="127"/>
      <c r="S125" s="127"/>
    </row>
    <row r="126" spans="1:19" s="11" customFormat="1" ht="12.75">
      <c r="A126" s="110">
        <v>6</v>
      </c>
      <c r="B126" s="121" t="s">
        <v>162</v>
      </c>
      <c r="C126" s="175" t="s">
        <v>1439</v>
      </c>
      <c r="D126" s="175"/>
      <c r="E126" s="175">
        <v>2003</v>
      </c>
      <c r="F126" s="122">
        <v>27712.37</v>
      </c>
      <c r="G126" s="123" t="s">
        <v>22</v>
      </c>
      <c r="H126" s="123"/>
      <c r="I126" s="9" t="s">
        <v>158</v>
      </c>
      <c r="J126" s="110">
        <f t="shared" si="2"/>
        <v>6</v>
      </c>
      <c r="K126" s="127"/>
      <c r="L126" s="127"/>
      <c r="M126" s="127"/>
      <c r="N126" s="127"/>
      <c r="O126" s="127"/>
      <c r="P126" s="127"/>
      <c r="Q126" s="127"/>
      <c r="R126" s="127"/>
      <c r="S126" s="127"/>
    </row>
    <row r="127" spans="1:19" s="11" customFormat="1" ht="12.75">
      <c r="A127" s="110">
        <v>7</v>
      </c>
      <c r="B127" s="121" t="s">
        <v>170</v>
      </c>
      <c r="C127" s="175" t="s">
        <v>1439</v>
      </c>
      <c r="D127" s="175"/>
      <c r="E127" s="175">
        <v>2001</v>
      </c>
      <c r="F127" s="122">
        <v>436269.04</v>
      </c>
      <c r="G127" s="123" t="s">
        <v>22</v>
      </c>
      <c r="H127" s="123"/>
      <c r="I127" s="9" t="s">
        <v>171</v>
      </c>
      <c r="J127" s="110">
        <f t="shared" si="2"/>
        <v>7</v>
      </c>
      <c r="K127" s="127"/>
      <c r="L127" s="127"/>
      <c r="M127" s="127"/>
      <c r="N127" s="127"/>
      <c r="O127" s="127"/>
      <c r="P127" s="127"/>
      <c r="Q127" s="127"/>
      <c r="R127" s="127"/>
      <c r="S127" s="127"/>
    </row>
    <row r="128" spans="1:19" s="11" customFormat="1" ht="12.75">
      <c r="A128" s="110">
        <v>8</v>
      </c>
      <c r="B128" s="121" t="s">
        <v>157</v>
      </c>
      <c r="C128" s="175" t="s">
        <v>1440</v>
      </c>
      <c r="D128" s="175"/>
      <c r="E128" s="175">
        <v>1980</v>
      </c>
      <c r="F128" s="125">
        <v>2329.34</v>
      </c>
      <c r="G128" s="123" t="s">
        <v>22</v>
      </c>
      <c r="H128" s="123"/>
      <c r="I128" s="9" t="s">
        <v>41</v>
      </c>
      <c r="J128" s="110">
        <f t="shared" si="2"/>
        <v>8</v>
      </c>
      <c r="K128" s="127"/>
      <c r="L128" s="127"/>
      <c r="M128" s="127"/>
      <c r="N128" s="127"/>
      <c r="O128" s="127"/>
      <c r="P128" s="127"/>
      <c r="Q128" s="127"/>
      <c r="R128" s="127"/>
      <c r="S128" s="127"/>
    </row>
    <row r="129" spans="1:19" s="11" customFormat="1" ht="12.75">
      <c r="A129" s="110">
        <v>9</v>
      </c>
      <c r="B129" s="121" t="s">
        <v>157</v>
      </c>
      <c r="C129" s="175" t="s">
        <v>1440</v>
      </c>
      <c r="D129" s="175"/>
      <c r="E129" s="175">
        <v>1980</v>
      </c>
      <c r="F129" s="125">
        <v>2817.89</v>
      </c>
      <c r="G129" s="123" t="s">
        <v>22</v>
      </c>
      <c r="H129" s="123"/>
      <c r="I129" s="9" t="s">
        <v>156</v>
      </c>
      <c r="J129" s="110">
        <f t="shared" si="2"/>
        <v>9</v>
      </c>
      <c r="K129" s="127"/>
      <c r="L129" s="127"/>
      <c r="M129" s="127"/>
      <c r="N129" s="127"/>
      <c r="O129" s="127"/>
      <c r="P129" s="127"/>
      <c r="Q129" s="127"/>
      <c r="R129" s="127"/>
      <c r="S129" s="127"/>
    </row>
    <row r="130" spans="1:19" s="11" customFormat="1" ht="12.75">
      <c r="A130" s="110">
        <v>10</v>
      </c>
      <c r="B130" s="121" t="s">
        <v>155</v>
      </c>
      <c r="C130" s="175" t="s">
        <v>1440</v>
      </c>
      <c r="D130" s="175"/>
      <c r="E130" s="175">
        <v>1980</v>
      </c>
      <c r="F130" s="125">
        <v>1127.06</v>
      </c>
      <c r="G130" s="123" t="s">
        <v>22</v>
      </c>
      <c r="H130" s="123"/>
      <c r="I130" s="9" t="s">
        <v>156</v>
      </c>
      <c r="J130" s="110">
        <f t="shared" si="2"/>
        <v>10</v>
      </c>
      <c r="K130" s="127"/>
      <c r="L130" s="127"/>
      <c r="M130" s="127"/>
      <c r="N130" s="127"/>
      <c r="O130" s="127"/>
      <c r="P130" s="127"/>
      <c r="Q130" s="127"/>
      <c r="R130" s="127"/>
      <c r="S130" s="127"/>
    </row>
    <row r="131" spans="1:19" s="11" customFormat="1" ht="12.75">
      <c r="A131" s="110">
        <v>11</v>
      </c>
      <c r="B131" s="121" t="s">
        <v>155</v>
      </c>
      <c r="C131" s="175" t="s">
        <v>1440</v>
      </c>
      <c r="D131" s="175"/>
      <c r="E131" s="175">
        <v>2003</v>
      </c>
      <c r="F131" s="125">
        <v>2432.58</v>
      </c>
      <c r="G131" s="123" t="s">
        <v>22</v>
      </c>
      <c r="H131" s="123"/>
      <c r="I131" s="9" t="s">
        <v>156</v>
      </c>
      <c r="J131" s="110">
        <f t="shared" si="2"/>
        <v>11</v>
      </c>
      <c r="K131" s="127"/>
      <c r="L131" s="127"/>
      <c r="M131" s="127"/>
      <c r="N131" s="127"/>
      <c r="O131" s="127"/>
      <c r="P131" s="127"/>
      <c r="Q131" s="127"/>
      <c r="R131" s="127"/>
      <c r="S131" s="127"/>
    </row>
    <row r="132" spans="1:19" s="11" customFormat="1" ht="25.5">
      <c r="A132" s="110">
        <v>12</v>
      </c>
      <c r="B132" s="121" t="s">
        <v>168</v>
      </c>
      <c r="C132" s="175" t="s">
        <v>1441</v>
      </c>
      <c r="D132" s="175"/>
      <c r="E132" s="175">
        <v>2009</v>
      </c>
      <c r="F132" s="125">
        <v>372187.5</v>
      </c>
      <c r="G132" s="123" t="s">
        <v>22</v>
      </c>
      <c r="H132" s="123" t="s">
        <v>1452</v>
      </c>
      <c r="I132" s="9" t="s">
        <v>169</v>
      </c>
      <c r="J132" s="110">
        <f t="shared" si="2"/>
        <v>12</v>
      </c>
      <c r="K132" s="127"/>
      <c r="L132" s="127"/>
      <c r="M132" s="127"/>
      <c r="N132" s="127"/>
      <c r="O132" s="127"/>
      <c r="P132" s="127"/>
      <c r="Q132" s="127"/>
      <c r="R132" s="127"/>
      <c r="S132" s="127"/>
    </row>
    <row r="133" spans="1:19" s="11" customFormat="1" ht="25.5">
      <c r="A133" s="110">
        <v>13</v>
      </c>
      <c r="B133" s="121" t="s">
        <v>166</v>
      </c>
      <c r="C133" s="175" t="s">
        <v>1441</v>
      </c>
      <c r="D133" s="175"/>
      <c r="E133" s="175">
        <v>2009</v>
      </c>
      <c r="F133" s="125">
        <v>180584.64</v>
      </c>
      <c r="G133" s="123" t="s">
        <v>22</v>
      </c>
      <c r="H133" s="123" t="s">
        <v>1452</v>
      </c>
      <c r="I133" s="9" t="s">
        <v>169</v>
      </c>
      <c r="J133" s="110">
        <f t="shared" si="2"/>
        <v>13</v>
      </c>
      <c r="K133" s="127"/>
      <c r="L133" s="127"/>
      <c r="M133" s="127"/>
      <c r="N133" s="127"/>
      <c r="O133" s="127"/>
      <c r="P133" s="127"/>
      <c r="Q133" s="127"/>
      <c r="R133" s="127"/>
      <c r="S133" s="127"/>
    </row>
    <row r="134" spans="1:19" s="11" customFormat="1" ht="12.75">
      <c r="A134" s="110">
        <v>14</v>
      </c>
      <c r="B134" s="121" t="s">
        <v>29</v>
      </c>
      <c r="C134" s="175" t="s">
        <v>1442</v>
      </c>
      <c r="D134" s="175"/>
      <c r="E134" s="175">
        <v>1998</v>
      </c>
      <c r="F134" s="125">
        <v>13820.4</v>
      </c>
      <c r="G134" s="123" t="s">
        <v>22</v>
      </c>
      <c r="H134" s="123"/>
      <c r="I134" s="9" t="s">
        <v>156</v>
      </c>
      <c r="J134" s="110">
        <f t="shared" si="2"/>
        <v>14</v>
      </c>
      <c r="K134" s="127"/>
      <c r="L134" s="127"/>
      <c r="M134" s="127"/>
      <c r="N134" s="127"/>
      <c r="O134" s="127"/>
      <c r="P134" s="127"/>
      <c r="Q134" s="127"/>
      <c r="R134" s="127"/>
      <c r="S134" s="127"/>
    </row>
    <row r="135" spans="1:19" s="11" customFormat="1" ht="12.75">
      <c r="A135" s="110">
        <v>15</v>
      </c>
      <c r="B135" s="121" t="s">
        <v>165</v>
      </c>
      <c r="C135" s="175" t="s">
        <v>1442</v>
      </c>
      <c r="D135" s="175"/>
      <c r="E135" s="175">
        <v>1981</v>
      </c>
      <c r="F135" s="125">
        <v>39888.41</v>
      </c>
      <c r="G135" s="123" t="s">
        <v>22</v>
      </c>
      <c r="H135" s="123"/>
      <c r="I135" s="9" t="s">
        <v>156</v>
      </c>
      <c r="J135" s="110">
        <f t="shared" si="2"/>
        <v>15</v>
      </c>
      <c r="K135" s="127"/>
      <c r="L135" s="127"/>
      <c r="M135" s="127"/>
      <c r="N135" s="127"/>
      <c r="O135" s="127"/>
      <c r="P135" s="127"/>
      <c r="Q135" s="127"/>
      <c r="R135" s="127"/>
      <c r="S135" s="127"/>
    </row>
    <row r="136" spans="1:19" s="11" customFormat="1" ht="12.75">
      <c r="A136" s="110">
        <v>16</v>
      </c>
      <c r="B136" s="121" t="s">
        <v>845</v>
      </c>
      <c r="C136" s="121"/>
      <c r="D136" s="175"/>
      <c r="E136" s="175">
        <v>2017</v>
      </c>
      <c r="F136" s="125">
        <v>4281.38</v>
      </c>
      <c r="G136" s="123" t="s">
        <v>22</v>
      </c>
      <c r="H136" s="123"/>
      <c r="I136" s="9" t="s">
        <v>846</v>
      </c>
      <c r="J136" s="110">
        <v>17</v>
      </c>
      <c r="K136" s="128"/>
      <c r="L136" s="128"/>
      <c r="M136" s="128"/>
      <c r="N136" s="127"/>
      <c r="O136" s="127"/>
      <c r="P136" s="127"/>
      <c r="Q136" s="127"/>
      <c r="R136" s="127"/>
      <c r="S136" s="127"/>
    </row>
    <row r="137" spans="1:19" s="11" customFormat="1" ht="25.5">
      <c r="A137" s="110">
        <v>17</v>
      </c>
      <c r="B137" s="121" t="s">
        <v>847</v>
      </c>
      <c r="C137" s="121"/>
      <c r="D137" s="175"/>
      <c r="E137" s="175">
        <v>2017</v>
      </c>
      <c r="F137" s="125">
        <v>10579.7</v>
      </c>
      <c r="G137" s="123" t="s">
        <v>22</v>
      </c>
      <c r="H137" s="123"/>
      <c r="I137" s="9" t="s">
        <v>848</v>
      </c>
      <c r="J137" s="110">
        <f t="shared" si="2"/>
        <v>17</v>
      </c>
      <c r="K137" s="128"/>
      <c r="L137" s="128"/>
      <c r="M137" s="128"/>
      <c r="N137" s="127"/>
      <c r="O137" s="127"/>
      <c r="P137" s="127"/>
      <c r="Q137" s="127"/>
      <c r="R137" s="127"/>
      <c r="S137" s="127"/>
    </row>
    <row r="138" spans="1:19" s="11" customFormat="1" ht="12.75">
      <c r="A138" s="110">
        <v>18</v>
      </c>
      <c r="B138" s="121" t="s">
        <v>849</v>
      </c>
      <c r="C138" s="121"/>
      <c r="D138" s="175"/>
      <c r="E138" s="175">
        <v>2016</v>
      </c>
      <c r="F138" s="125">
        <v>14612.13</v>
      </c>
      <c r="G138" s="123" t="s">
        <v>22</v>
      </c>
      <c r="H138" s="123"/>
      <c r="I138" s="9" t="s">
        <v>151</v>
      </c>
      <c r="J138" s="110">
        <f t="shared" si="2"/>
        <v>18</v>
      </c>
      <c r="K138" s="128"/>
      <c r="L138" s="128"/>
      <c r="M138" s="128"/>
      <c r="N138" s="127"/>
      <c r="O138" s="127"/>
      <c r="P138" s="128"/>
      <c r="Q138" s="127"/>
      <c r="R138" s="127"/>
      <c r="S138" s="127"/>
    </row>
    <row r="139" spans="1:19" s="11" customFormat="1" ht="25.5">
      <c r="A139" s="110">
        <v>19</v>
      </c>
      <c r="B139" s="121" t="s">
        <v>850</v>
      </c>
      <c r="C139" s="121"/>
      <c r="D139" s="175"/>
      <c r="E139" s="175">
        <v>2017</v>
      </c>
      <c r="F139" s="125">
        <v>264993.97</v>
      </c>
      <c r="G139" s="123" t="s">
        <v>22</v>
      </c>
      <c r="H139" s="123"/>
      <c r="I139" s="9" t="s">
        <v>848</v>
      </c>
      <c r="J139" s="110">
        <f t="shared" si="2"/>
        <v>19</v>
      </c>
      <c r="K139" s="128"/>
      <c r="L139" s="128"/>
      <c r="M139" s="128"/>
      <c r="N139" s="127"/>
      <c r="O139" s="127"/>
      <c r="P139" s="127"/>
      <c r="Q139" s="127"/>
      <c r="R139" s="127"/>
      <c r="S139" s="127"/>
    </row>
    <row r="140" spans="1:19" s="11" customFormat="1" ht="12.75">
      <c r="A140" s="110">
        <v>20</v>
      </c>
      <c r="B140" s="121" t="s">
        <v>851</v>
      </c>
      <c r="C140" s="121"/>
      <c r="D140" s="175"/>
      <c r="E140" s="175">
        <v>2017</v>
      </c>
      <c r="F140" s="125">
        <v>541890.1</v>
      </c>
      <c r="G140" s="123" t="s">
        <v>22</v>
      </c>
      <c r="H140" s="123"/>
      <c r="I140" s="9" t="s">
        <v>846</v>
      </c>
      <c r="J140" s="110">
        <f t="shared" si="2"/>
        <v>20</v>
      </c>
      <c r="K140" s="128"/>
      <c r="L140" s="128"/>
      <c r="M140" s="128"/>
      <c r="N140" s="127"/>
      <c r="O140" s="127"/>
      <c r="P140" s="127"/>
      <c r="Q140" s="127"/>
      <c r="R140" s="127"/>
      <c r="S140" s="127"/>
    </row>
    <row r="141" spans="1:19" s="11" customFormat="1" ht="12.75">
      <c r="A141" s="110">
        <v>21</v>
      </c>
      <c r="B141" s="121" t="s">
        <v>1165</v>
      </c>
      <c r="C141" s="121"/>
      <c r="D141" s="175"/>
      <c r="E141" s="175">
        <v>2018</v>
      </c>
      <c r="F141" s="125">
        <v>28990.6</v>
      </c>
      <c r="G141" s="123" t="s">
        <v>22</v>
      </c>
      <c r="H141" s="123"/>
      <c r="I141" s="9" t="s">
        <v>370</v>
      </c>
      <c r="J141" s="110">
        <f t="shared" si="2"/>
        <v>21</v>
      </c>
      <c r="K141" s="128"/>
      <c r="L141" s="128"/>
      <c r="M141" s="128"/>
      <c r="N141" s="127"/>
      <c r="O141" s="127"/>
      <c r="P141" s="127"/>
      <c r="Q141" s="127"/>
      <c r="R141" s="127"/>
      <c r="S141" s="127"/>
    </row>
    <row r="142" spans="1:19" s="11" customFormat="1" ht="12.75">
      <c r="A142" s="110">
        <v>22</v>
      </c>
      <c r="B142" s="121" t="s">
        <v>1166</v>
      </c>
      <c r="C142" s="121"/>
      <c r="D142" s="175"/>
      <c r="E142" s="175">
        <v>2018</v>
      </c>
      <c r="F142" s="125">
        <v>20873.23</v>
      </c>
      <c r="G142" s="123" t="s">
        <v>22</v>
      </c>
      <c r="H142" s="123"/>
      <c r="I142" s="9" t="s">
        <v>370</v>
      </c>
      <c r="J142" s="110">
        <f t="shared" si="2"/>
        <v>22</v>
      </c>
      <c r="K142" s="128"/>
      <c r="L142" s="128"/>
      <c r="M142" s="128"/>
      <c r="N142" s="127"/>
      <c r="O142" s="127"/>
      <c r="P142" s="127"/>
      <c r="Q142" s="127"/>
      <c r="R142" s="127"/>
      <c r="S142" s="127"/>
    </row>
    <row r="143" spans="1:19" s="11" customFormat="1" ht="12.75">
      <c r="A143" s="110">
        <v>23</v>
      </c>
      <c r="B143" s="121" t="s">
        <v>1167</v>
      </c>
      <c r="C143" s="121"/>
      <c r="D143" s="175"/>
      <c r="E143" s="175">
        <v>2018</v>
      </c>
      <c r="F143" s="125">
        <v>121760.51</v>
      </c>
      <c r="G143" s="123" t="s">
        <v>22</v>
      </c>
      <c r="H143" s="123"/>
      <c r="I143" s="9" t="s">
        <v>370</v>
      </c>
      <c r="J143" s="110">
        <f t="shared" si="2"/>
        <v>23</v>
      </c>
      <c r="K143" s="128"/>
      <c r="L143" s="128"/>
      <c r="M143" s="128"/>
      <c r="N143" s="127"/>
      <c r="O143" s="127"/>
      <c r="P143" s="127"/>
      <c r="Q143" s="127"/>
      <c r="R143" s="127"/>
      <c r="S143" s="127"/>
    </row>
    <row r="144" spans="1:19" s="11" customFormat="1" ht="12.75">
      <c r="A144" s="110">
        <v>24</v>
      </c>
      <c r="B144" s="121" t="s">
        <v>1168</v>
      </c>
      <c r="C144" s="121"/>
      <c r="D144" s="175"/>
      <c r="E144" s="175">
        <v>2018</v>
      </c>
      <c r="F144" s="125">
        <v>347887.17</v>
      </c>
      <c r="G144" s="123" t="s">
        <v>22</v>
      </c>
      <c r="H144" s="123"/>
      <c r="I144" s="9" t="s">
        <v>370</v>
      </c>
      <c r="J144" s="110">
        <f t="shared" si="2"/>
        <v>24</v>
      </c>
      <c r="K144" s="128"/>
      <c r="L144" s="128"/>
      <c r="M144" s="128"/>
      <c r="N144" s="127"/>
      <c r="O144" s="127"/>
      <c r="P144" s="127"/>
      <c r="Q144" s="127"/>
      <c r="R144" s="127"/>
      <c r="S144" s="127"/>
    </row>
    <row r="145" spans="1:19" s="11" customFormat="1" ht="12.75">
      <c r="A145" s="431" t="s">
        <v>150</v>
      </c>
      <c r="B145" s="432"/>
      <c r="C145" s="157"/>
      <c r="D145" s="157"/>
      <c r="E145" s="157"/>
      <c r="F145" s="95">
        <f>SUM(F121:F144)</f>
        <v>2603897.4299999992</v>
      </c>
      <c r="G145" s="433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  <c r="R145" s="434"/>
      <c r="S145" s="435"/>
    </row>
    <row r="146" spans="1:19" s="11" customFormat="1" ht="12.75">
      <c r="A146" s="93"/>
      <c r="B146" s="35"/>
      <c r="C146" s="35"/>
      <c r="D146" s="35"/>
      <c r="E146" s="35"/>
      <c r="F146" s="36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94"/>
    </row>
    <row r="147" spans="1:19" s="11" customFormat="1" ht="13.5" thickBot="1">
      <c r="A147" s="35"/>
      <c r="B147" s="35"/>
      <c r="C147" s="35"/>
      <c r="D147" s="35"/>
      <c r="E147" s="35"/>
      <c r="F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1:19" s="11" customFormat="1" ht="26.25" customHeight="1" thickBot="1">
      <c r="A148" s="439" t="s">
        <v>1730</v>
      </c>
      <c r="B148" s="440"/>
      <c r="C148" s="357"/>
      <c r="D148" s="343"/>
      <c r="E148" s="355"/>
      <c r="F148" s="356">
        <f>SUM(F118,F145)</f>
        <v>25021065.769999996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1:19" s="11" customFormat="1" ht="12.75">
      <c r="A149" s="35"/>
      <c r="B149" s="35"/>
      <c r="C149" s="35"/>
      <c r="D149" s="35"/>
      <c r="E149" s="35"/>
      <c r="F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s="11" customFormat="1" ht="12.75">
      <c r="A150" s="35"/>
      <c r="B150" s="35"/>
      <c r="C150" s="35"/>
      <c r="D150" s="35"/>
      <c r="E150" s="35"/>
      <c r="F150" s="36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6:19" ht="12.75">
      <c r="F151" s="4">
        <f>F148+'urządz. i wyposażenie'!F453+'maszyny od uszkodzeń'!E9+'mienie niestrzeżone'!F101+'dekoracje św.'!D14+750000</f>
        <v>33724161.81999999</v>
      </c>
      <c r="L151" s="437"/>
      <c r="M151" s="437"/>
      <c r="O151" s="30"/>
      <c r="P151" s="30"/>
      <c r="Q151" s="438"/>
      <c r="R151" s="438"/>
      <c r="S151" s="438"/>
    </row>
    <row r="152" spans="12:19" ht="12.75">
      <c r="L152" s="436"/>
      <c r="M152" s="436"/>
      <c r="O152" s="15"/>
      <c r="P152" s="34"/>
      <c r="Q152" s="436"/>
      <c r="R152" s="436"/>
      <c r="S152" s="436"/>
    </row>
  </sheetData>
  <sheetProtection selectLockedCells="1" selectUnlockedCells="1"/>
  <mergeCells count="23">
    <mergeCell ref="I4:I5"/>
    <mergeCell ref="J4:J5"/>
    <mergeCell ref="C4:C5"/>
    <mergeCell ref="D4:D5"/>
    <mergeCell ref="E4:E5"/>
    <mergeCell ref="H4:H5"/>
    <mergeCell ref="A145:B145"/>
    <mergeCell ref="G145:S145"/>
    <mergeCell ref="L152:M152"/>
    <mergeCell ref="L151:M151"/>
    <mergeCell ref="Q151:S151"/>
    <mergeCell ref="Q152:S152"/>
    <mergeCell ref="A148:B148"/>
    <mergeCell ref="A6:S6"/>
    <mergeCell ref="A120:S120"/>
    <mergeCell ref="A118:B118"/>
    <mergeCell ref="G118:S118"/>
    <mergeCell ref="K4:M4"/>
    <mergeCell ref="A4:A5"/>
    <mergeCell ref="B4:B5"/>
    <mergeCell ref="F4:F5"/>
    <mergeCell ref="N4:S4"/>
    <mergeCell ref="G4:G5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32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5"/>
  <sheetViews>
    <sheetView view="pageBreakPreview" zoomScale="71" zoomScaleNormal="68" zoomScaleSheetLayoutView="71" zoomScalePageLayoutView="0" workbookViewId="0" topLeftCell="A412">
      <selection activeCell="F455" sqref="F455"/>
    </sheetView>
  </sheetViews>
  <sheetFormatPr defaultColWidth="9.140625" defaultRowHeight="12.75"/>
  <cols>
    <col min="1" max="1" width="4.7109375" style="0" customWidth="1"/>
    <col min="2" max="2" width="42.7109375" style="92" customWidth="1"/>
    <col min="3" max="3" width="11.421875" style="0" customWidth="1"/>
    <col min="4" max="4" width="11.57421875" style="0" customWidth="1"/>
    <col min="5" max="5" width="7.8515625" style="0" customWidth="1"/>
    <col min="6" max="6" width="16.57421875" style="0" customWidth="1"/>
    <col min="7" max="7" width="42.57421875" style="92" customWidth="1"/>
    <col min="8" max="8" width="12.28125" style="0" bestFit="1" customWidth="1"/>
  </cols>
  <sheetData>
    <row r="1" spans="1:7" ht="12.75">
      <c r="A1" s="71" t="s">
        <v>833</v>
      </c>
      <c r="B1" s="30"/>
      <c r="C1" s="31"/>
      <c r="D1" s="31"/>
      <c r="E1" s="443"/>
      <c r="F1" s="443"/>
      <c r="G1"/>
    </row>
    <row r="2" spans="1:7" ht="12.75" customHeight="1">
      <c r="A2" s="7" t="s">
        <v>606</v>
      </c>
      <c r="B2" s="58"/>
      <c r="C2" s="58"/>
      <c r="D2" s="58"/>
      <c r="E2" s="89"/>
      <c r="F2" s="89"/>
      <c r="G2"/>
    </row>
    <row r="3" spans="1:6" ht="12.75">
      <c r="A3" s="60" t="s">
        <v>608</v>
      </c>
      <c r="B3" s="13"/>
      <c r="C3" s="13"/>
      <c r="D3" s="13"/>
      <c r="E3" s="89"/>
      <c r="F3" s="89"/>
    </row>
    <row r="4" spans="1:6" ht="12.75">
      <c r="A4" s="14" t="s">
        <v>185</v>
      </c>
      <c r="B4" s="13"/>
      <c r="C4" s="13"/>
      <c r="D4" s="13"/>
      <c r="E4" s="89"/>
      <c r="F4" s="89"/>
    </row>
    <row r="5" spans="1:6" ht="12.75">
      <c r="A5" s="13"/>
      <c r="B5" s="13"/>
      <c r="C5" s="13"/>
      <c r="D5" s="13"/>
      <c r="E5" s="89"/>
      <c r="F5" s="89"/>
    </row>
    <row r="6" spans="1:7" ht="39" customHeight="1">
      <c r="A6" s="32" t="s">
        <v>4</v>
      </c>
      <c r="B6" s="33" t="s">
        <v>186</v>
      </c>
      <c r="C6" s="33" t="s">
        <v>187</v>
      </c>
      <c r="D6" s="33" t="s">
        <v>189</v>
      </c>
      <c r="E6" s="32" t="s">
        <v>188</v>
      </c>
      <c r="F6" s="45" t="s">
        <v>369</v>
      </c>
      <c r="G6" s="118" t="s">
        <v>8</v>
      </c>
    </row>
    <row r="7" spans="1:7" ht="12.75">
      <c r="A7" s="444" t="s">
        <v>605</v>
      </c>
      <c r="B7" s="445"/>
      <c r="C7" s="445"/>
      <c r="D7" s="445"/>
      <c r="E7" s="445"/>
      <c r="F7" s="445"/>
      <c r="G7" s="445"/>
    </row>
    <row r="8" spans="1:7" ht="25.5">
      <c r="A8" s="113">
        <v>1</v>
      </c>
      <c r="B8" s="190" t="s">
        <v>491</v>
      </c>
      <c r="C8" s="137" t="s">
        <v>492</v>
      </c>
      <c r="D8" s="138">
        <v>41973</v>
      </c>
      <c r="E8" s="137" t="s">
        <v>198</v>
      </c>
      <c r="F8" s="139">
        <v>1016178.02</v>
      </c>
      <c r="G8" s="140" t="s">
        <v>630</v>
      </c>
    </row>
    <row r="9" spans="1:7" ht="25.5">
      <c r="A9" s="113">
        <v>2</v>
      </c>
      <c r="B9" s="190" t="s">
        <v>493</v>
      </c>
      <c r="C9" s="137" t="s">
        <v>494</v>
      </c>
      <c r="D9" s="138">
        <v>41973</v>
      </c>
      <c r="E9" s="137" t="s">
        <v>198</v>
      </c>
      <c r="F9" s="139">
        <v>1016178.02</v>
      </c>
      <c r="G9" s="140" t="s">
        <v>630</v>
      </c>
    </row>
    <row r="10" spans="1:7" ht="12.75">
      <c r="A10" s="113">
        <v>3</v>
      </c>
      <c r="B10" s="190" t="s">
        <v>1490</v>
      </c>
      <c r="C10" s="137" t="s">
        <v>1491</v>
      </c>
      <c r="D10" s="138">
        <v>43524</v>
      </c>
      <c r="E10" s="137" t="s">
        <v>198</v>
      </c>
      <c r="F10" s="139">
        <v>177731.59</v>
      </c>
      <c r="G10" s="140" t="s">
        <v>639</v>
      </c>
    </row>
    <row r="11" spans="1:7" ht="12.75">
      <c r="A11" s="113">
        <v>4</v>
      </c>
      <c r="B11" s="190" t="s">
        <v>627</v>
      </c>
      <c r="C11" s="137" t="s">
        <v>628</v>
      </c>
      <c r="D11" s="138">
        <v>42352</v>
      </c>
      <c r="E11" s="137" t="s">
        <v>197</v>
      </c>
      <c r="F11" s="139">
        <v>4227.64</v>
      </c>
      <c r="G11" s="140" t="s">
        <v>629</v>
      </c>
    </row>
    <row r="12" spans="1:7" ht="12.75">
      <c r="A12" s="113">
        <v>5</v>
      </c>
      <c r="B12" s="190" t="s">
        <v>195</v>
      </c>
      <c r="C12" s="137" t="s">
        <v>196</v>
      </c>
      <c r="D12" s="138">
        <v>40382</v>
      </c>
      <c r="E12" s="137" t="s">
        <v>197</v>
      </c>
      <c r="F12" s="139">
        <v>1283.49</v>
      </c>
      <c r="G12" s="140" t="s">
        <v>631</v>
      </c>
    </row>
    <row r="13" spans="1:7" ht="25.5">
      <c r="A13" s="113">
        <v>6</v>
      </c>
      <c r="B13" s="190" t="s">
        <v>495</v>
      </c>
      <c r="C13" s="137" t="s">
        <v>199</v>
      </c>
      <c r="D13" s="138">
        <v>41790</v>
      </c>
      <c r="E13" s="137" t="s">
        <v>197</v>
      </c>
      <c r="F13" s="139">
        <v>1997.15</v>
      </c>
      <c r="G13" s="140" t="s">
        <v>632</v>
      </c>
    </row>
    <row r="14" spans="1:7" ht="12.75">
      <c r="A14" s="113">
        <v>7</v>
      </c>
      <c r="B14" s="190" t="s">
        <v>852</v>
      </c>
      <c r="C14" s="137" t="s">
        <v>853</v>
      </c>
      <c r="D14" s="138">
        <v>42669</v>
      </c>
      <c r="E14" s="137" t="s">
        <v>197</v>
      </c>
      <c r="F14" s="139">
        <v>2113.82</v>
      </c>
      <c r="G14" s="140" t="s">
        <v>637</v>
      </c>
    </row>
    <row r="15" spans="1:7" ht="12.75">
      <c r="A15" s="113">
        <v>8</v>
      </c>
      <c r="B15" s="190" t="s">
        <v>1073</v>
      </c>
      <c r="C15" s="137" t="s">
        <v>1074</v>
      </c>
      <c r="D15" s="138">
        <v>43353</v>
      </c>
      <c r="E15" s="137" t="s">
        <v>1075</v>
      </c>
      <c r="F15" s="139">
        <v>4390.24</v>
      </c>
      <c r="G15" s="140" t="s">
        <v>638</v>
      </c>
    </row>
    <row r="16" spans="1:7" ht="12.75">
      <c r="A16" s="113">
        <v>9</v>
      </c>
      <c r="B16" s="190" t="s">
        <v>1492</v>
      </c>
      <c r="C16" s="137" t="s">
        <v>1493</v>
      </c>
      <c r="D16" s="138">
        <v>43452</v>
      </c>
      <c r="E16" s="137" t="s">
        <v>1075</v>
      </c>
      <c r="F16" s="139">
        <v>23300</v>
      </c>
      <c r="G16" s="140" t="s">
        <v>631</v>
      </c>
    </row>
    <row r="17" spans="1:7" ht="13.5" thickBot="1">
      <c r="A17" s="113">
        <v>10</v>
      </c>
      <c r="B17" s="190" t="s">
        <v>192</v>
      </c>
      <c r="C17" s="137" t="s">
        <v>193</v>
      </c>
      <c r="D17" s="138">
        <v>40382</v>
      </c>
      <c r="E17" s="137" t="s">
        <v>194</v>
      </c>
      <c r="F17" s="139">
        <v>4206.45</v>
      </c>
      <c r="G17" s="140" t="s">
        <v>631</v>
      </c>
    </row>
    <row r="18" spans="1:7" ht="13.5" thickBot="1">
      <c r="A18" s="192"/>
      <c r="B18" s="193"/>
      <c r="C18" s="194"/>
      <c r="D18" s="194"/>
      <c r="E18" s="194"/>
      <c r="F18" s="195">
        <f>SUM(F8:F17)</f>
        <v>2251606.4200000004</v>
      </c>
      <c r="G18" s="193"/>
    </row>
    <row r="19" spans="1:7" ht="12.75">
      <c r="A19" s="113">
        <v>11</v>
      </c>
      <c r="B19" s="140" t="s">
        <v>1494</v>
      </c>
      <c r="C19" s="141" t="s">
        <v>1495</v>
      </c>
      <c r="D19" s="141">
        <v>43516</v>
      </c>
      <c r="E19" s="141" t="s">
        <v>1496</v>
      </c>
      <c r="F19" s="191">
        <v>1625.91</v>
      </c>
      <c r="G19" s="140" t="s">
        <v>1090</v>
      </c>
    </row>
    <row r="20" spans="1:7" ht="12.75">
      <c r="A20" s="113">
        <v>12</v>
      </c>
      <c r="B20" s="140" t="s">
        <v>1497</v>
      </c>
      <c r="C20" s="141" t="s">
        <v>1498</v>
      </c>
      <c r="D20" s="141">
        <v>43662</v>
      </c>
      <c r="E20" s="141" t="s">
        <v>1496</v>
      </c>
      <c r="F20" s="191">
        <v>1126.02</v>
      </c>
      <c r="G20" s="140" t="s">
        <v>631</v>
      </c>
    </row>
    <row r="21" spans="1:7" ht="12.75">
      <c r="A21" s="113">
        <v>13</v>
      </c>
      <c r="B21" s="190" t="s">
        <v>206</v>
      </c>
      <c r="C21" s="137" t="s">
        <v>207</v>
      </c>
      <c r="D21" s="138">
        <v>40786</v>
      </c>
      <c r="E21" s="137" t="s">
        <v>208</v>
      </c>
      <c r="F21" s="139">
        <v>1939.24</v>
      </c>
      <c r="G21" s="140" t="s">
        <v>631</v>
      </c>
    </row>
    <row r="22" spans="1:7" ht="25.5">
      <c r="A22" s="113">
        <v>14</v>
      </c>
      <c r="B22" s="190" t="s">
        <v>854</v>
      </c>
      <c r="C22" s="137" t="s">
        <v>855</v>
      </c>
      <c r="D22" s="138">
        <v>42768</v>
      </c>
      <c r="E22" s="137" t="s">
        <v>856</v>
      </c>
      <c r="F22" s="139">
        <v>35900</v>
      </c>
      <c r="G22" s="140" t="s">
        <v>857</v>
      </c>
    </row>
    <row r="23" spans="1:7" ht="12.75">
      <c r="A23" s="113">
        <v>15</v>
      </c>
      <c r="B23" s="190" t="s">
        <v>436</v>
      </c>
      <c r="C23" s="137" t="s">
        <v>437</v>
      </c>
      <c r="D23" s="138">
        <v>42022</v>
      </c>
      <c r="E23" s="137" t="s">
        <v>438</v>
      </c>
      <c r="F23" s="139">
        <v>2600</v>
      </c>
      <c r="G23" s="140" t="s">
        <v>637</v>
      </c>
    </row>
    <row r="24" spans="1:7" ht="12.75">
      <c r="A24" s="113">
        <v>16</v>
      </c>
      <c r="B24" s="190" t="s">
        <v>439</v>
      </c>
      <c r="C24" s="137" t="s">
        <v>440</v>
      </c>
      <c r="D24" s="138">
        <v>41981</v>
      </c>
      <c r="E24" s="137" t="s">
        <v>441</v>
      </c>
      <c r="F24" s="139">
        <v>2750</v>
      </c>
      <c r="G24" s="140" t="s">
        <v>629</v>
      </c>
    </row>
    <row r="25" spans="1:7" ht="25.5">
      <c r="A25" s="113">
        <v>17</v>
      </c>
      <c r="B25" s="190" t="s">
        <v>442</v>
      </c>
      <c r="C25" s="137" t="s">
        <v>443</v>
      </c>
      <c r="D25" s="138">
        <v>42027</v>
      </c>
      <c r="E25" s="137" t="s">
        <v>441</v>
      </c>
      <c r="F25" s="139">
        <v>3257.14</v>
      </c>
      <c r="G25" s="140" t="s">
        <v>638</v>
      </c>
    </row>
    <row r="26" spans="1:7" ht="12.75">
      <c r="A26" s="113">
        <v>18</v>
      </c>
      <c r="B26" s="190" t="s">
        <v>1076</v>
      </c>
      <c r="C26" s="137" t="s">
        <v>1077</v>
      </c>
      <c r="D26" s="138">
        <v>43364</v>
      </c>
      <c r="E26" s="137" t="s">
        <v>1078</v>
      </c>
      <c r="F26" s="139">
        <v>1146.34</v>
      </c>
      <c r="G26" s="140" t="s">
        <v>631</v>
      </c>
    </row>
    <row r="27" spans="1:7" ht="12.75">
      <c r="A27" s="113">
        <v>19</v>
      </c>
      <c r="B27" s="190" t="s">
        <v>633</v>
      </c>
      <c r="C27" s="137" t="s">
        <v>634</v>
      </c>
      <c r="D27" s="138">
        <v>42613</v>
      </c>
      <c r="E27" s="137" t="s">
        <v>635</v>
      </c>
      <c r="F27" s="139">
        <v>4100</v>
      </c>
      <c r="G27" s="140" t="s">
        <v>636</v>
      </c>
    </row>
    <row r="28" spans="1:7" ht="12.75">
      <c r="A28" s="113">
        <v>20</v>
      </c>
      <c r="B28" s="190" t="s">
        <v>209</v>
      </c>
      <c r="C28" s="137" t="s">
        <v>210</v>
      </c>
      <c r="D28" s="138">
        <v>40382</v>
      </c>
      <c r="E28" s="137" t="s">
        <v>211</v>
      </c>
      <c r="F28" s="139">
        <v>2780.54</v>
      </c>
      <c r="G28" s="140" t="s">
        <v>639</v>
      </c>
    </row>
    <row r="29" spans="1:7" ht="12.75">
      <c r="A29" s="113">
        <v>21</v>
      </c>
      <c r="B29" s="190" t="s">
        <v>444</v>
      </c>
      <c r="C29" s="137" t="s">
        <v>445</v>
      </c>
      <c r="D29" s="138">
        <v>42094</v>
      </c>
      <c r="E29" s="137" t="s">
        <v>446</v>
      </c>
      <c r="F29" s="139">
        <v>18114.5</v>
      </c>
      <c r="G29" s="140" t="s">
        <v>640</v>
      </c>
    </row>
    <row r="30" spans="1:7" ht="12.75">
      <c r="A30" s="113">
        <v>22</v>
      </c>
      <c r="B30" s="190" t="s">
        <v>447</v>
      </c>
      <c r="C30" s="137" t="s">
        <v>448</v>
      </c>
      <c r="D30" s="138">
        <v>42094</v>
      </c>
      <c r="E30" s="137" t="s">
        <v>446</v>
      </c>
      <c r="F30" s="139">
        <v>18114.5</v>
      </c>
      <c r="G30" s="140" t="s">
        <v>640</v>
      </c>
    </row>
    <row r="31" spans="1:7" ht="12.75">
      <c r="A31" s="113">
        <v>23</v>
      </c>
      <c r="B31" s="190" t="s">
        <v>449</v>
      </c>
      <c r="C31" s="137" t="s">
        <v>450</v>
      </c>
      <c r="D31" s="138">
        <v>42094</v>
      </c>
      <c r="E31" s="137" t="s">
        <v>446</v>
      </c>
      <c r="F31" s="139">
        <v>23803.41</v>
      </c>
      <c r="G31" s="140" t="s">
        <v>640</v>
      </c>
    </row>
    <row r="32" spans="1:7" ht="12.75">
      <c r="A32" s="113">
        <v>24</v>
      </c>
      <c r="B32" s="190" t="s">
        <v>1499</v>
      </c>
      <c r="C32" s="137" t="s">
        <v>1500</v>
      </c>
      <c r="D32" s="138">
        <v>43640</v>
      </c>
      <c r="E32" s="137" t="s">
        <v>446</v>
      </c>
      <c r="F32" s="139">
        <v>3416</v>
      </c>
      <c r="G32" s="140" t="s">
        <v>1090</v>
      </c>
    </row>
    <row r="33" spans="1:7" ht="12.75">
      <c r="A33" s="113">
        <v>25</v>
      </c>
      <c r="B33" s="190" t="s">
        <v>1501</v>
      </c>
      <c r="C33" s="137" t="s">
        <v>1502</v>
      </c>
      <c r="D33" s="138">
        <v>43390</v>
      </c>
      <c r="E33" s="137" t="s">
        <v>446</v>
      </c>
      <c r="F33" s="139">
        <v>1951.22</v>
      </c>
      <c r="G33" s="140" t="s">
        <v>642</v>
      </c>
    </row>
    <row r="34" spans="1:7" ht="12.75">
      <c r="A34" s="113">
        <v>26</v>
      </c>
      <c r="B34" s="190" t="s">
        <v>1503</v>
      </c>
      <c r="C34" s="137" t="s">
        <v>1504</v>
      </c>
      <c r="D34" s="138">
        <v>43515</v>
      </c>
      <c r="E34" s="137" t="s">
        <v>446</v>
      </c>
      <c r="F34" s="139">
        <v>1056.1</v>
      </c>
      <c r="G34" s="140" t="s">
        <v>631</v>
      </c>
    </row>
    <row r="35" spans="1:7" ht="12.75">
      <c r="A35" s="113">
        <v>27</v>
      </c>
      <c r="B35" s="190" t="s">
        <v>1505</v>
      </c>
      <c r="C35" s="137" t="s">
        <v>1506</v>
      </c>
      <c r="D35" s="138">
        <v>43524</v>
      </c>
      <c r="E35" s="137" t="s">
        <v>1507</v>
      </c>
      <c r="F35" s="139">
        <v>53723.47</v>
      </c>
      <c r="G35" s="140" t="s">
        <v>639</v>
      </c>
    </row>
    <row r="36" spans="1:7" ht="12.75">
      <c r="A36" s="113">
        <v>28</v>
      </c>
      <c r="B36" s="190" t="s">
        <v>212</v>
      </c>
      <c r="C36" s="137" t="s">
        <v>213</v>
      </c>
      <c r="D36" s="138">
        <v>40382</v>
      </c>
      <c r="E36" s="137" t="s">
        <v>214</v>
      </c>
      <c r="F36" s="139">
        <v>3045.45</v>
      </c>
      <c r="G36" s="140" t="s">
        <v>1718</v>
      </c>
    </row>
    <row r="37" spans="1:7" ht="25.5">
      <c r="A37" s="113">
        <v>29</v>
      </c>
      <c r="B37" s="190" t="s">
        <v>1508</v>
      </c>
      <c r="C37" s="137" t="s">
        <v>1509</v>
      </c>
      <c r="D37" s="138">
        <v>43446</v>
      </c>
      <c r="E37" s="137" t="s">
        <v>202</v>
      </c>
      <c r="F37" s="139">
        <v>2325.16</v>
      </c>
      <c r="G37" s="140" t="s">
        <v>1090</v>
      </c>
    </row>
    <row r="38" spans="1:7" ht="12.75">
      <c r="A38" s="113">
        <v>30</v>
      </c>
      <c r="B38" s="190" t="s">
        <v>200</v>
      </c>
      <c r="C38" s="137" t="s">
        <v>201</v>
      </c>
      <c r="D38" s="138">
        <v>40382</v>
      </c>
      <c r="E38" s="137" t="s">
        <v>202</v>
      </c>
      <c r="F38" s="139">
        <v>1885</v>
      </c>
      <c r="G38" s="140" t="s">
        <v>631</v>
      </c>
    </row>
    <row r="39" spans="1:7" ht="12.75">
      <c r="A39" s="113">
        <v>31</v>
      </c>
      <c r="B39" s="190" t="s">
        <v>858</v>
      </c>
      <c r="C39" s="137" t="s">
        <v>859</v>
      </c>
      <c r="D39" s="138">
        <v>42772</v>
      </c>
      <c r="E39" s="137" t="s">
        <v>202</v>
      </c>
      <c r="F39" s="139">
        <v>1739.84</v>
      </c>
      <c r="G39" s="140" t="s">
        <v>631</v>
      </c>
    </row>
    <row r="40" spans="1:7" ht="12.75">
      <c r="A40" s="113">
        <v>32</v>
      </c>
      <c r="B40" s="190" t="s">
        <v>860</v>
      </c>
      <c r="C40" s="137" t="s">
        <v>861</v>
      </c>
      <c r="D40" s="138">
        <v>42753</v>
      </c>
      <c r="E40" s="137" t="s">
        <v>202</v>
      </c>
      <c r="F40" s="139">
        <v>1113.82</v>
      </c>
      <c r="G40" s="140" t="s">
        <v>641</v>
      </c>
    </row>
    <row r="41" spans="1:7" ht="12.75">
      <c r="A41" s="113">
        <v>33</v>
      </c>
      <c r="B41" s="190" t="s">
        <v>1169</v>
      </c>
      <c r="C41" s="137" t="s">
        <v>1170</v>
      </c>
      <c r="D41" s="138">
        <v>43020</v>
      </c>
      <c r="E41" s="137" t="s">
        <v>202</v>
      </c>
      <c r="F41" s="142">
        <v>2366</v>
      </c>
      <c r="G41" s="140" t="s">
        <v>629</v>
      </c>
    </row>
    <row r="42" spans="1:7" ht="25.5">
      <c r="A42" s="113">
        <v>34</v>
      </c>
      <c r="B42" s="190" t="s">
        <v>862</v>
      </c>
      <c r="C42" s="137" t="s">
        <v>863</v>
      </c>
      <c r="D42" s="138">
        <v>42647</v>
      </c>
      <c r="E42" s="137" t="s">
        <v>864</v>
      </c>
      <c r="F42" s="139">
        <v>56876.5</v>
      </c>
      <c r="G42" s="140" t="s">
        <v>631</v>
      </c>
    </row>
    <row r="43" spans="1:7" ht="12.75">
      <c r="A43" s="113">
        <v>35</v>
      </c>
      <c r="B43" s="190" t="s">
        <v>203</v>
      </c>
      <c r="C43" s="137" t="s">
        <v>204</v>
      </c>
      <c r="D43" s="138">
        <v>40382</v>
      </c>
      <c r="E43" s="137" t="s">
        <v>205</v>
      </c>
      <c r="F43" s="139">
        <v>5380.68</v>
      </c>
      <c r="G43" s="140" t="s">
        <v>642</v>
      </c>
    </row>
    <row r="44" spans="1:7" ht="12.75">
      <c r="A44" s="113">
        <v>36</v>
      </c>
      <c r="B44" s="190" t="s">
        <v>451</v>
      </c>
      <c r="C44" s="137" t="s">
        <v>452</v>
      </c>
      <c r="D44" s="138">
        <v>42206</v>
      </c>
      <c r="E44" s="137" t="s">
        <v>453</v>
      </c>
      <c r="F44" s="139">
        <v>4050</v>
      </c>
      <c r="G44" s="140" t="s">
        <v>638</v>
      </c>
    </row>
    <row r="45" spans="1:7" ht="12.75">
      <c r="A45" s="113">
        <v>37</v>
      </c>
      <c r="B45" s="190" t="s">
        <v>539</v>
      </c>
      <c r="C45" s="137" t="s">
        <v>815</v>
      </c>
      <c r="D45" s="138">
        <v>41985</v>
      </c>
      <c r="E45" s="358" t="s">
        <v>754</v>
      </c>
      <c r="F45" s="139">
        <v>1590</v>
      </c>
      <c r="G45" s="140" t="s">
        <v>779</v>
      </c>
    </row>
    <row r="46" spans="1:7" ht="12.75">
      <c r="A46" s="113">
        <v>38</v>
      </c>
      <c r="B46" s="190" t="s">
        <v>178</v>
      </c>
      <c r="C46" s="137" t="s">
        <v>814</v>
      </c>
      <c r="D46" s="138">
        <v>41820</v>
      </c>
      <c r="E46" s="358" t="s">
        <v>754</v>
      </c>
      <c r="F46" s="139">
        <v>2899</v>
      </c>
      <c r="G46" s="140" t="s">
        <v>1090</v>
      </c>
    </row>
    <row r="47" spans="1:7" ht="12.75">
      <c r="A47" s="113">
        <v>39</v>
      </c>
      <c r="B47" s="190" t="s">
        <v>177</v>
      </c>
      <c r="C47" s="137" t="s">
        <v>810</v>
      </c>
      <c r="D47" s="138">
        <v>41941</v>
      </c>
      <c r="E47" s="358" t="s">
        <v>754</v>
      </c>
      <c r="F47" s="139">
        <v>2312</v>
      </c>
      <c r="G47" s="140" t="s">
        <v>658</v>
      </c>
    </row>
    <row r="48" spans="1:7" ht="12.75">
      <c r="A48" s="113">
        <v>40</v>
      </c>
      <c r="B48" s="190" t="s">
        <v>177</v>
      </c>
      <c r="C48" s="137" t="s">
        <v>809</v>
      </c>
      <c r="D48" s="138">
        <v>41941</v>
      </c>
      <c r="E48" s="358" t="s">
        <v>754</v>
      </c>
      <c r="F48" s="139">
        <v>2350.46</v>
      </c>
      <c r="G48" s="140" t="s">
        <v>779</v>
      </c>
    </row>
    <row r="49" spans="1:7" ht="12.75">
      <c r="A49" s="113">
        <v>41</v>
      </c>
      <c r="B49" s="190" t="s">
        <v>177</v>
      </c>
      <c r="C49" s="137" t="s">
        <v>808</v>
      </c>
      <c r="D49" s="138">
        <v>41941</v>
      </c>
      <c r="E49" s="358" t="s">
        <v>754</v>
      </c>
      <c r="F49" s="139">
        <v>1972</v>
      </c>
      <c r="G49" s="140" t="s">
        <v>779</v>
      </c>
    </row>
    <row r="50" spans="1:7" ht="12.75">
      <c r="A50" s="113">
        <v>42</v>
      </c>
      <c r="B50" s="190" t="s">
        <v>177</v>
      </c>
      <c r="C50" s="137" t="s">
        <v>807</v>
      </c>
      <c r="D50" s="138">
        <v>41941</v>
      </c>
      <c r="E50" s="358" t="s">
        <v>754</v>
      </c>
      <c r="F50" s="139">
        <v>2312</v>
      </c>
      <c r="G50" s="140" t="s">
        <v>802</v>
      </c>
    </row>
    <row r="51" spans="1:7" ht="12.75">
      <c r="A51" s="113">
        <v>43</v>
      </c>
      <c r="B51" s="190" t="s">
        <v>177</v>
      </c>
      <c r="C51" s="137" t="s">
        <v>806</v>
      </c>
      <c r="D51" s="138">
        <v>41973</v>
      </c>
      <c r="E51" s="358" t="s">
        <v>754</v>
      </c>
      <c r="F51" s="139">
        <v>3309</v>
      </c>
      <c r="G51" s="140" t="s">
        <v>717</v>
      </c>
    </row>
    <row r="52" spans="1:7" ht="12.75">
      <c r="A52" s="113">
        <v>44</v>
      </c>
      <c r="B52" s="190" t="s">
        <v>177</v>
      </c>
      <c r="C52" s="137" t="s">
        <v>805</v>
      </c>
      <c r="D52" s="138">
        <v>41973</v>
      </c>
      <c r="E52" s="358" t="s">
        <v>754</v>
      </c>
      <c r="F52" s="139">
        <v>1917.26</v>
      </c>
      <c r="G52" s="140" t="s">
        <v>639</v>
      </c>
    </row>
    <row r="53" spans="1:7" ht="12.75">
      <c r="A53" s="113">
        <v>45</v>
      </c>
      <c r="B53" s="190" t="s">
        <v>1669</v>
      </c>
      <c r="C53" s="137" t="s">
        <v>1670</v>
      </c>
      <c r="D53" s="138">
        <v>40968</v>
      </c>
      <c r="E53" s="358" t="s">
        <v>754</v>
      </c>
      <c r="F53" s="139">
        <v>3160.16</v>
      </c>
      <c r="G53" s="140" t="s">
        <v>629</v>
      </c>
    </row>
    <row r="54" spans="1:7" ht="25.5">
      <c r="A54" s="113">
        <v>46</v>
      </c>
      <c r="B54" s="190" t="s">
        <v>1671</v>
      </c>
      <c r="C54" s="137" t="s">
        <v>1672</v>
      </c>
      <c r="D54" s="138">
        <v>40755</v>
      </c>
      <c r="E54" s="358" t="s">
        <v>754</v>
      </c>
      <c r="F54" s="139">
        <v>2875</v>
      </c>
      <c r="G54" s="140" t="s">
        <v>658</v>
      </c>
    </row>
    <row r="55" spans="1:7" ht="12.75">
      <c r="A55" s="113">
        <v>47</v>
      </c>
      <c r="B55" s="190" t="s">
        <v>1673</v>
      </c>
      <c r="C55" s="137" t="s">
        <v>1674</v>
      </c>
      <c r="D55" s="138">
        <v>40633</v>
      </c>
      <c r="E55" s="358" t="s">
        <v>754</v>
      </c>
      <c r="F55" s="139">
        <v>2798</v>
      </c>
      <c r="G55" s="140" t="s">
        <v>1551</v>
      </c>
    </row>
    <row r="56" spans="1:7" ht="12.75">
      <c r="A56" s="113">
        <v>48</v>
      </c>
      <c r="B56" s="190" t="s">
        <v>1675</v>
      </c>
      <c r="C56" s="137" t="s">
        <v>1676</v>
      </c>
      <c r="D56" s="138">
        <v>40382</v>
      </c>
      <c r="E56" s="358" t="s">
        <v>754</v>
      </c>
      <c r="F56" s="139">
        <v>2988.7</v>
      </c>
      <c r="G56" s="140" t="s">
        <v>1591</v>
      </c>
    </row>
    <row r="57" spans="1:7" ht="12.75">
      <c r="A57" s="113">
        <v>49</v>
      </c>
      <c r="B57" s="190" t="s">
        <v>1677</v>
      </c>
      <c r="C57" s="137" t="s">
        <v>1678</v>
      </c>
      <c r="D57" s="138">
        <v>41486</v>
      </c>
      <c r="E57" s="358" t="s">
        <v>754</v>
      </c>
      <c r="F57" s="139">
        <v>34324.52</v>
      </c>
      <c r="G57" s="140" t="s">
        <v>658</v>
      </c>
    </row>
    <row r="58" spans="1:7" ht="12.75">
      <c r="A58" s="113">
        <v>50</v>
      </c>
      <c r="B58" s="190" t="s">
        <v>1679</v>
      </c>
      <c r="C58" s="137" t="s">
        <v>1680</v>
      </c>
      <c r="D58" s="138">
        <v>40382</v>
      </c>
      <c r="E58" s="358" t="s">
        <v>754</v>
      </c>
      <c r="F58" s="139">
        <v>20486.13</v>
      </c>
      <c r="G58" s="140" t="s">
        <v>639</v>
      </c>
    </row>
    <row r="59" spans="1:7" ht="12.75">
      <c r="A59" s="113">
        <v>51</v>
      </c>
      <c r="B59" s="190" t="s">
        <v>1681</v>
      </c>
      <c r="C59" s="137" t="s">
        <v>1682</v>
      </c>
      <c r="D59" s="138">
        <v>40786</v>
      </c>
      <c r="E59" s="358" t="s">
        <v>754</v>
      </c>
      <c r="F59" s="139">
        <v>1715</v>
      </c>
      <c r="G59" s="140" t="s">
        <v>639</v>
      </c>
    </row>
    <row r="60" spans="1:7" ht="25.5">
      <c r="A60" s="113">
        <v>52</v>
      </c>
      <c r="B60" s="190" t="s">
        <v>1683</v>
      </c>
      <c r="C60" s="137" t="s">
        <v>1684</v>
      </c>
      <c r="D60" s="138">
        <v>40382</v>
      </c>
      <c r="E60" s="358" t="s">
        <v>754</v>
      </c>
      <c r="F60" s="139">
        <v>1455</v>
      </c>
      <c r="G60" s="140" t="s">
        <v>717</v>
      </c>
    </row>
    <row r="61" spans="1:7" ht="25.5">
      <c r="A61" s="113">
        <v>53</v>
      </c>
      <c r="B61" s="190" t="s">
        <v>1683</v>
      </c>
      <c r="C61" s="137" t="s">
        <v>1685</v>
      </c>
      <c r="D61" s="138">
        <v>40999</v>
      </c>
      <c r="E61" s="358" t="s">
        <v>754</v>
      </c>
      <c r="F61" s="139">
        <v>7492.7</v>
      </c>
      <c r="G61" s="140" t="s">
        <v>717</v>
      </c>
    </row>
    <row r="62" spans="1:7" ht="12.75">
      <c r="A62" s="113">
        <v>54</v>
      </c>
      <c r="B62" s="190" t="s">
        <v>177</v>
      </c>
      <c r="C62" s="137" t="s">
        <v>1686</v>
      </c>
      <c r="D62" s="138">
        <v>40382</v>
      </c>
      <c r="E62" s="358" t="s">
        <v>754</v>
      </c>
      <c r="F62" s="139">
        <v>409.83</v>
      </c>
      <c r="G62" s="140" t="s">
        <v>658</v>
      </c>
    </row>
    <row r="63" spans="1:7" ht="12.75">
      <c r="A63" s="113">
        <v>55</v>
      </c>
      <c r="B63" s="190" t="s">
        <v>1688</v>
      </c>
      <c r="C63" s="137" t="s">
        <v>1689</v>
      </c>
      <c r="D63" s="138">
        <v>40382</v>
      </c>
      <c r="E63" s="358" t="s">
        <v>1687</v>
      </c>
      <c r="F63" s="139">
        <v>1899</v>
      </c>
      <c r="G63" s="140" t="s">
        <v>659</v>
      </c>
    </row>
    <row r="64" spans="1:7" ht="12.75">
      <c r="A64" s="113">
        <v>56</v>
      </c>
      <c r="B64" s="190" t="s">
        <v>496</v>
      </c>
      <c r="C64" s="137" t="s">
        <v>421</v>
      </c>
      <c r="D64" s="138">
        <v>41790</v>
      </c>
      <c r="E64" s="358" t="s">
        <v>420</v>
      </c>
      <c r="F64" s="139">
        <v>18727.98</v>
      </c>
      <c r="G64" s="140" t="s">
        <v>641</v>
      </c>
    </row>
    <row r="65" spans="1:7" ht="25.5">
      <c r="A65" s="113">
        <v>57</v>
      </c>
      <c r="B65" s="190" t="s">
        <v>497</v>
      </c>
      <c r="C65" s="137" t="s">
        <v>419</v>
      </c>
      <c r="D65" s="138">
        <v>41790</v>
      </c>
      <c r="E65" s="137" t="s">
        <v>420</v>
      </c>
      <c r="F65" s="139">
        <v>28351.22</v>
      </c>
      <c r="G65" s="140" t="s">
        <v>641</v>
      </c>
    </row>
    <row r="66" spans="1:7" ht="26.25" thickBot="1">
      <c r="A66" s="113">
        <v>58</v>
      </c>
      <c r="B66" s="190" t="s">
        <v>454</v>
      </c>
      <c r="C66" s="137" t="s">
        <v>455</v>
      </c>
      <c r="D66" s="138">
        <v>42094</v>
      </c>
      <c r="E66" s="137" t="s">
        <v>420</v>
      </c>
      <c r="F66" s="139">
        <v>5500</v>
      </c>
      <c r="G66" s="140" t="s">
        <v>640</v>
      </c>
    </row>
    <row r="67" spans="1:7" ht="13.5" thickBot="1">
      <c r="A67" s="192"/>
      <c r="B67" s="193"/>
      <c r="C67" s="194"/>
      <c r="D67" s="196"/>
      <c r="E67" s="194"/>
      <c r="F67" s="195">
        <f>SUM(F19:F66)</f>
        <v>407031.80000000005</v>
      </c>
      <c r="G67" s="197"/>
    </row>
    <row r="68" spans="1:7" ht="12.75">
      <c r="A68" s="113">
        <v>59</v>
      </c>
      <c r="B68" s="190" t="s">
        <v>241</v>
      </c>
      <c r="C68" s="137" t="s">
        <v>242</v>
      </c>
      <c r="D68" s="138">
        <v>41029</v>
      </c>
      <c r="E68" s="137" t="s">
        <v>243</v>
      </c>
      <c r="F68" s="144">
        <v>1218.7</v>
      </c>
      <c r="G68" s="140" t="s">
        <v>647</v>
      </c>
    </row>
    <row r="69" spans="1:7" ht="12.75">
      <c r="A69" s="113">
        <v>60</v>
      </c>
      <c r="B69" s="190" t="s">
        <v>241</v>
      </c>
      <c r="C69" s="137" t="s">
        <v>456</v>
      </c>
      <c r="D69" s="138">
        <v>42251</v>
      </c>
      <c r="E69" s="137" t="s">
        <v>243</v>
      </c>
      <c r="F69" s="139">
        <v>1373.17</v>
      </c>
      <c r="G69" s="140" t="s">
        <v>637</v>
      </c>
    </row>
    <row r="70" spans="1:7" ht="12.75">
      <c r="A70" s="113">
        <v>61</v>
      </c>
      <c r="B70" s="190" t="s">
        <v>457</v>
      </c>
      <c r="C70" s="137" t="s">
        <v>458</v>
      </c>
      <c r="D70" s="138">
        <v>42094</v>
      </c>
      <c r="E70" s="137" t="s">
        <v>243</v>
      </c>
      <c r="F70" s="139">
        <v>1990</v>
      </c>
      <c r="G70" s="140" t="s">
        <v>641</v>
      </c>
    </row>
    <row r="71" spans="1:7" ht="12.75">
      <c r="A71" s="113">
        <v>62</v>
      </c>
      <c r="B71" s="190" t="s">
        <v>459</v>
      </c>
      <c r="C71" s="137" t="s">
        <v>460</v>
      </c>
      <c r="D71" s="138">
        <v>42135</v>
      </c>
      <c r="E71" s="137" t="s">
        <v>243</v>
      </c>
      <c r="F71" s="139">
        <v>2357.72</v>
      </c>
      <c r="G71" s="140" t="s">
        <v>647</v>
      </c>
    </row>
    <row r="72" spans="1:7" ht="12.75">
      <c r="A72" s="113">
        <v>63</v>
      </c>
      <c r="B72" s="190" t="s">
        <v>865</v>
      </c>
      <c r="C72" s="137" t="s">
        <v>866</v>
      </c>
      <c r="D72" s="138">
        <v>42663</v>
      </c>
      <c r="E72" s="137" t="s">
        <v>243</v>
      </c>
      <c r="F72" s="139">
        <v>1056.1</v>
      </c>
      <c r="G72" s="140" t="s">
        <v>647</v>
      </c>
    </row>
    <row r="73" spans="1:7" ht="12.75">
      <c r="A73" s="113">
        <v>64</v>
      </c>
      <c r="B73" s="190" t="s">
        <v>249</v>
      </c>
      <c r="C73" s="137" t="s">
        <v>250</v>
      </c>
      <c r="D73" s="138">
        <v>41394</v>
      </c>
      <c r="E73" s="137" t="s">
        <v>243</v>
      </c>
      <c r="F73" s="139">
        <v>3902.28</v>
      </c>
      <c r="G73" s="140" t="s">
        <v>647</v>
      </c>
    </row>
    <row r="74" spans="1:7" ht="12.75">
      <c r="A74" s="113">
        <v>65</v>
      </c>
      <c r="B74" s="190" t="s">
        <v>643</v>
      </c>
      <c r="C74" s="137" t="s">
        <v>644</v>
      </c>
      <c r="D74" s="138">
        <v>42585</v>
      </c>
      <c r="E74" s="137" t="s">
        <v>243</v>
      </c>
      <c r="F74" s="139">
        <v>8528.45</v>
      </c>
      <c r="G74" s="140" t="s">
        <v>641</v>
      </c>
    </row>
    <row r="75" spans="1:7" ht="25.5">
      <c r="A75" s="113">
        <v>66</v>
      </c>
      <c r="B75" s="190" t="s">
        <v>498</v>
      </c>
      <c r="C75" s="137" t="s">
        <v>222</v>
      </c>
      <c r="D75" s="138">
        <v>40382</v>
      </c>
      <c r="E75" s="137" t="s">
        <v>221</v>
      </c>
      <c r="F75" s="139">
        <v>12030</v>
      </c>
      <c r="G75" s="140" t="s">
        <v>641</v>
      </c>
    </row>
    <row r="76" spans="1:7" ht="12.75">
      <c r="A76" s="113">
        <v>67</v>
      </c>
      <c r="B76" s="190" t="s">
        <v>461</v>
      </c>
      <c r="C76" s="137" t="s">
        <v>462</v>
      </c>
      <c r="D76" s="138">
        <v>40543</v>
      </c>
      <c r="E76" s="137" t="s">
        <v>221</v>
      </c>
      <c r="F76" s="139">
        <v>4336</v>
      </c>
      <c r="G76" s="140" t="s">
        <v>638</v>
      </c>
    </row>
    <row r="77" spans="1:7" ht="12.75">
      <c r="A77" s="113">
        <v>68</v>
      </c>
      <c r="B77" s="190" t="s">
        <v>232</v>
      </c>
      <c r="C77" s="137" t="s">
        <v>233</v>
      </c>
      <c r="D77" s="138">
        <v>40847</v>
      </c>
      <c r="E77" s="137" t="s">
        <v>234</v>
      </c>
      <c r="F77" s="139">
        <v>49.24</v>
      </c>
      <c r="G77" s="140" t="s">
        <v>632</v>
      </c>
    </row>
    <row r="78" spans="1:7" ht="12.75">
      <c r="A78" s="113">
        <v>69</v>
      </c>
      <c r="B78" s="190" t="s">
        <v>499</v>
      </c>
      <c r="C78" s="137" t="s">
        <v>235</v>
      </c>
      <c r="D78" s="138">
        <v>41425</v>
      </c>
      <c r="E78" s="137" t="s">
        <v>234</v>
      </c>
      <c r="F78" s="139">
        <v>2845.53</v>
      </c>
      <c r="G78" s="140" t="s">
        <v>631</v>
      </c>
    </row>
    <row r="79" spans="1:7" ht="12.75">
      <c r="A79" s="113">
        <v>70</v>
      </c>
      <c r="B79" s="190" t="s">
        <v>253</v>
      </c>
      <c r="C79" s="137" t="s">
        <v>254</v>
      </c>
      <c r="D79" s="138">
        <v>40393</v>
      </c>
      <c r="E79" s="137" t="s">
        <v>234</v>
      </c>
      <c r="F79" s="139">
        <v>279746.96</v>
      </c>
      <c r="G79" s="140" t="s">
        <v>631</v>
      </c>
    </row>
    <row r="80" spans="1:7" ht="12.75">
      <c r="A80" s="113">
        <v>71</v>
      </c>
      <c r="B80" s="190" t="s">
        <v>867</v>
      </c>
      <c r="C80" s="137" t="s">
        <v>868</v>
      </c>
      <c r="D80" s="138">
        <v>42915</v>
      </c>
      <c r="E80" s="137" t="s">
        <v>220</v>
      </c>
      <c r="F80" s="139">
        <v>37740</v>
      </c>
      <c r="G80" s="140" t="s">
        <v>631</v>
      </c>
    </row>
    <row r="81" spans="1:7" ht="12.75">
      <c r="A81" s="113">
        <v>72</v>
      </c>
      <c r="B81" s="190" t="s">
        <v>218</v>
      </c>
      <c r="C81" s="137" t="s">
        <v>219</v>
      </c>
      <c r="D81" s="138">
        <v>40393</v>
      </c>
      <c r="E81" s="137" t="s">
        <v>220</v>
      </c>
      <c r="F81" s="139">
        <v>49611.38</v>
      </c>
      <c r="G81" s="140" t="s">
        <v>631</v>
      </c>
    </row>
    <row r="82" spans="1:7" ht="12.75">
      <c r="A82" s="113">
        <v>73</v>
      </c>
      <c r="B82" s="190" t="s">
        <v>463</v>
      </c>
      <c r="C82" s="137" t="s">
        <v>464</v>
      </c>
      <c r="D82" s="138">
        <v>42191</v>
      </c>
      <c r="E82" s="137" t="s">
        <v>220</v>
      </c>
      <c r="F82" s="139">
        <v>38000</v>
      </c>
      <c r="G82" s="140" t="s">
        <v>631</v>
      </c>
    </row>
    <row r="83" spans="1:7" ht="12.75">
      <c r="A83" s="113">
        <v>74</v>
      </c>
      <c r="B83" s="190" t="s">
        <v>264</v>
      </c>
      <c r="C83" s="137" t="s">
        <v>265</v>
      </c>
      <c r="D83" s="138">
        <v>41060</v>
      </c>
      <c r="E83" s="137" t="s">
        <v>220</v>
      </c>
      <c r="F83" s="139">
        <v>14130</v>
      </c>
      <c r="G83" s="140" t="s">
        <v>631</v>
      </c>
    </row>
    <row r="84" spans="1:7" ht="12.75">
      <c r="A84" s="113">
        <v>75</v>
      </c>
      <c r="B84" s="190" t="s">
        <v>259</v>
      </c>
      <c r="C84" s="137" t="s">
        <v>260</v>
      </c>
      <c r="D84" s="138">
        <v>40382</v>
      </c>
      <c r="E84" s="137" t="s">
        <v>261</v>
      </c>
      <c r="F84" s="139">
        <v>1414.46</v>
      </c>
      <c r="G84" s="140" t="s">
        <v>649</v>
      </c>
    </row>
    <row r="85" spans="1:7" ht="12.75">
      <c r="A85" s="113">
        <v>76</v>
      </c>
      <c r="B85" s="190" t="s">
        <v>246</v>
      </c>
      <c r="C85" s="137" t="s">
        <v>247</v>
      </c>
      <c r="D85" s="138">
        <v>40382</v>
      </c>
      <c r="E85" s="137" t="s">
        <v>248</v>
      </c>
      <c r="F85" s="139">
        <v>1622.5</v>
      </c>
      <c r="G85" s="140" t="s">
        <v>631</v>
      </c>
    </row>
    <row r="86" spans="1:7" ht="12.75">
      <c r="A86" s="113">
        <v>77</v>
      </c>
      <c r="B86" s="190" t="s">
        <v>215</v>
      </c>
      <c r="C86" s="137" t="s">
        <v>216</v>
      </c>
      <c r="D86" s="138">
        <v>40382</v>
      </c>
      <c r="E86" s="137" t="s">
        <v>217</v>
      </c>
      <c r="F86" s="139">
        <v>14651.01</v>
      </c>
      <c r="G86" s="140" t="s">
        <v>638</v>
      </c>
    </row>
    <row r="87" spans="1:7" ht="12.75">
      <c r="A87" s="113">
        <v>78</v>
      </c>
      <c r="B87" s="190" t="s">
        <v>244</v>
      </c>
      <c r="C87" s="137" t="s">
        <v>245</v>
      </c>
      <c r="D87" s="138">
        <v>40382</v>
      </c>
      <c r="E87" s="137" t="s">
        <v>217</v>
      </c>
      <c r="F87" s="139">
        <v>2182.22</v>
      </c>
      <c r="G87" s="140" t="s">
        <v>650</v>
      </c>
    </row>
    <row r="88" spans="1:7" ht="12.75">
      <c r="A88" s="113">
        <v>79</v>
      </c>
      <c r="B88" s="190" t="s">
        <v>251</v>
      </c>
      <c r="C88" s="137" t="s">
        <v>252</v>
      </c>
      <c r="D88" s="138">
        <v>40382</v>
      </c>
      <c r="E88" s="137" t="s">
        <v>217</v>
      </c>
      <c r="F88" s="139">
        <v>2183</v>
      </c>
      <c r="G88" s="140" t="s">
        <v>631</v>
      </c>
    </row>
    <row r="89" spans="1:7" ht="12.75">
      <c r="A89" s="113">
        <v>80</v>
      </c>
      <c r="B89" s="190" t="s">
        <v>262</v>
      </c>
      <c r="C89" s="137" t="s">
        <v>263</v>
      </c>
      <c r="D89" s="138">
        <v>40382</v>
      </c>
      <c r="E89" s="137" t="s">
        <v>217</v>
      </c>
      <c r="F89" s="139">
        <v>11647.97</v>
      </c>
      <c r="G89" s="140" t="s">
        <v>631</v>
      </c>
    </row>
    <row r="90" spans="1:7" ht="12.75">
      <c r="A90" s="113">
        <v>81</v>
      </c>
      <c r="B90" s="190" t="s">
        <v>266</v>
      </c>
      <c r="C90" s="137" t="s">
        <v>267</v>
      </c>
      <c r="D90" s="138">
        <v>40382</v>
      </c>
      <c r="E90" s="137" t="s">
        <v>217</v>
      </c>
      <c r="F90" s="139">
        <v>1614.6</v>
      </c>
      <c r="G90" s="140" t="s">
        <v>649</v>
      </c>
    </row>
    <row r="91" spans="1:7" ht="12.75">
      <c r="A91" s="113">
        <v>82</v>
      </c>
      <c r="B91" s="190" t="s">
        <v>266</v>
      </c>
      <c r="C91" s="137" t="s">
        <v>268</v>
      </c>
      <c r="D91" s="138">
        <v>40382</v>
      </c>
      <c r="E91" s="137" t="s">
        <v>217</v>
      </c>
      <c r="F91" s="139">
        <v>1614.61</v>
      </c>
      <c r="G91" s="140" t="s">
        <v>649</v>
      </c>
    </row>
    <row r="92" spans="1:7" ht="12.75">
      <c r="A92" s="113">
        <v>83</v>
      </c>
      <c r="B92" s="190" t="s">
        <v>223</v>
      </c>
      <c r="C92" s="137" t="s">
        <v>224</v>
      </c>
      <c r="D92" s="138">
        <v>41425</v>
      </c>
      <c r="E92" s="137" t="s">
        <v>225</v>
      </c>
      <c r="F92" s="139">
        <v>1607.38</v>
      </c>
      <c r="G92" s="140" t="s">
        <v>632</v>
      </c>
    </row>
    <row r="93" spans="1:7" ht="12.75">
      <c r="A93" s="113">
        <v>84</v>
      </c>
      <c r="B93" s="190" t="s">
        <v>465</v>
      </c>
      <c r="C93" s="137" t="s">
        <v>466</v>
      </c>
      <c r="D93" s="138">
        <v>42124</v>
      </c>
      <c r="E93" s="137" t="s">
        <v>225</v>
      </c>
      <c r="F93" s="139">
        <v>2519.51</v>
      </c>
      <c r="G93" s="140" t="s">
        <v>647</v>
      </c>
    </row>
    <row r="94" spans="1:7" ht="12.75">
      <c r="A94" s="113">
        <v>85</v>
      </c>
      <c r="B94" s="190" t="s">
        <v>1510</v>
      </c>
      <c r="C94" s="137" t="s">
        <v>1511</v>
      </c>
      <c r="D94" s="138">
        <v>43657</v>
      </c>
      <c r="E94" s="137" t="s">
        <v>225</v>
      </c>
      <c r="F94" s="139">
        <v>56910</v>
      </c>
      <c r="G94" s="140" t="s">
        <v>647</v>
      </c>
    </row>
    <row r="95" spans="1:7" ht="12.75">
      <c r="A95" s="113">
        <v>86</v>
      </c>
      <c r="B95" s="190" t="s">
        <v>467</v>
      </c>
      <c r="C95" s="137" t="s">
        <v>468</v>
      </c>
      <c r="D95" s="138">
        <v>42158</v>
      </c>
      <c r="E95" s="137" t="s">
        <v>225</v>
      </c>
      <c r="F95" s="139">
        <v>1603.25</v>
      </c>
      <c r="G95" s="140" t="s">
        <v>632</v>
      </c>
    </row>
    <row r="96" spans="1:7" ht="12.75">
      <c r="A96" s="113">
        <v>87</v>
      </c>
      <c r="B96" s="190" t="s">
        <v>869</v>
      </c>
      <c r="C96" s="137" t="s">
        <v>870</v>
      </c>
      <c r="D96" s="138">
        <v>42874</v>
      </c>
      <c r="E96" s="137" t="s">
        <v>225</v>
      </c>
      <c r="F96" s="139">
        <v>1625.2</v>
      </c>
      <c r="G96" s="140" t="s">
        <v>651</v>
      </c>
    </row>
    <row r="97" spans="1:7" ht="12.75">
      <c r="A97" s="113">
        <v>88</v>
      </c>
      <c r="B97" s="190" t="s">
        <v>1079</v>
      </c>
      <c r="C97" s="137" t="s">
        <v>1080</v>
      </c>
      <c r="D97" s="138">
        <v>43325</v>
      </c>
      <c r="E97" s="137" t="s">
        <v>225</v>
      </c>
      <c r="F97" s="139">
        <v>1138.21</v>
      </c>
      <c r="G97" s="140" t="s">
        <v>647</v>
      </c>
    </row>
    <row r="98" spans="1:7" ht="12.75">
      <c r="A98" s="113">
        <v>89</v>
      </c>
      <c r="B98" s="190" t="s">
        <v>871</v>
      </c>
      <c r="C98" s="137" t="s">
        <v>872</v>
      </c>
      <c r="D98" s="138">
        <v>42846</v>
      </c>
      <c r="E98" s="137" t="s">
        <v>225</v>
      </c>
      <c r="F98" s="139">
        <v>1154.47</v>
      </c>
      <c r="G98" s="140" t="s">
        <v>641</v>
      </c>
    </row>
    <row r="99" spans="1:7" ht="25.5">
      <c r="A99" s="113">
        <v>90</v>
      </c>
      <c r="B99" s="190" t="s">
        <v>469</v>
      </c>
      <c r="C99" s="137" t="s">
        <v>470</v>
      </c>
      <c r="D99" s="138">
        <v>42149</v>
      </c>
      <c r="E99" s="137" t="s">
        <v>225</v>
      </c>
      <c r="F99" s="139">
        <v>1121.95</v>
      </c>
      <c r="G99" s="140" t="s">
        <v>630</v>
      </c>
    </row>
    <row r="100" spans="1:7" ht="12.75">
      <c r="A100" s="113">
        <v>91</v>
      </c>
      <c r="B100" s="190" t="s">
        <v>229</v>
      </c>
      <c r="C100" s="137" t="s">
        <v>269</v>
      </c>
      <c r="D100" s="138">
        <v>41759</v>
      </c>
      <c r="E100" s="137" t="s">
        <v>225</v>
      </c>
      <c r="F100" s="139">
        <v>1219.51</v>
      </c>
      <c r="G100" s="140" t="s">
        <v>647</v>
      </c>
    </row>
    <row r="101" spans="1:7" ht="12.75">
      <c r="A101" s="113">
        <v>92</v>
      </c>
      <c r="B101" s="190" t="s">
        <v>873</v>
      </c>
      <c r="C101" s="137" t="s">
        <v>874</v>
      </c>
      <c r="D101" s="138">
        <v>42996</v>
      </c>
      <c r="E101" s="137" t="s">
        <v>225</v>
      </c>
      <c r="F101" s="139">
        <v>1544.72</v>
      </c>
      <c r="G101" s="140" t="s">
        <v>647</v>
      </c>
    </row>
    <row r="102" spans="1:7" ht="12.75">
      <c r="A102" s="113">
        <v>93</v>
      </c>
      <c r="B102" s="190" t="s">
        <v>230</v>
      </c>
      <c r="C102" s="137" t="s">
        <v>231</v>
      </c>
      <c r="D102" s="138">
        <v>40847</v>
      </c>
      <c r="E102" s="137" t="s">
        <v>225</v>
      </c>
      <c r="F102" s="139">
        <v>1430.01</v>
      </c>
      <c r="G102" s="140" t="s">
        <v>647</v>
      </c>
    </row>
    <row r="103" spans="1:7" ht="12.75">
      <c r="A103" s="113">
        <v>94</v>
      </c>
      <c r="B103" s="190" t="s">
        <v>645</v>
      </c>
      <c r="C103" s="137" t="s">
        <v>646</v>
      </c>
      <c r="D103" s="138">
        <v>42506</v>
      </c>
      <c r="E103" s="137" t="s">
        <v>225</v>
      </c>
      <c r="F103" s="139">
        <v>1463.41</v>
      </c>
      <c r="G103" s="140" t="s">
        <v>647</v>
      </c>
    </row>
    <row r="104" spans="1:7" ht="12.75">
      <c r="A104" s="113">
        <v>95</v>
      </c>
      <c r="B104" s="190" t="s">
        <v>1512</v>
      </c>
      <c r="C104" s="137" t="s">
        <v>1513</v>
      </c>
      <c r="D104" s="138">
        <v>43706</v>
      </c>
      <c r="E104" s="137" t="s">
        <v>225</v>
      </c>
      <c r="F104" s="139">
        <v>1585.37</v>
      </c>
      <c r="G104" s="140" t="s">
        <v>647</v>
      </c>
    </row>
    <row r="105" spans="1:7" ht="12.75">
      <c r="A105" s="113">
        <v>96</v>
      </c>
      <c r="B105" s="190" t="s">
        <v>236</v>
      </c>
      <c r="C105" s="137" t="s">
        <v>237</v>
      </c>
      <c r="D105" s="138">
        <v>41858</v>
      </c>
      <c r="E105" s="137" t="s">
        <v>225</v>
      </c>
      <c r="F105" s="139">
        <v>1056.1</v>
      </c>
      <c r="G105" s="140" t="s">
        <v>647</v>
      </c>
    </row>
    <row r="106" spans="1:7" ht="12.75">
      <c r="A106" s="113">
        <v>97</v>
      </c>
      <c r="B106" s="190" t="s">
        <v>1081</v>
      </c>
      <c r="C106" s="137" t="s">
        <v>1082</v>
      </c>
      <c r="D106" s="138">
        <v>43229</v>
      </c>
      <c r="E106" s="137" t="s">
        <v>225</v>
      </c>
      <c r="F106" s="139">
        <v>1704.87</v>
      </c>
      <c r="G106" s="140" t="s">
        <v>647</v>
      </c>
    </row>
    <row r="107" spans="1:7" ht="12.75">
      <c r="A107" s="113">
        <v>98</v>
      </c>
      <c r="B107" s="190" t="s">
        <v>471</v>
      </c>
      <c r="C107" s="137" t="s">
        <v>472</v>
      </c>
      <c r="D107" s="138">
        <v>42166</v>
      </c>
      <c r="E107" s="137" t="s">
        <v>225</v>
      </c>
      <c r="F107" s="139">
        <v>1808.94</v>
      </c>
      <c r="G107" s="140" t="s">
        <v>651</v>
      </c>
    </row>
    <row r="108" spans="1:7" ht="12.75">
      <c r="A108" s="113">
        <v>99</v>
      </c>
      <c r="B108" s="190" t="s">
        <v>255</v>
      </c>
      <c r="C108" s="137" t="s">
        <v>256</v>
      </c>
      <c r="D108" s="138">
        <v>41121</v>
      </c>
      <c r="E108" s="137" t="s">
        <v>225</v>
      </c>
      <c r="F108" s="139">
        <v>2381.3</v>
      </c>
      <c r="G108" s="140" t="s">
        <v>647</v>
      </c>
    </row>
    <row r="109" spans="1:7" ht="12.75">
      <c r="A109" s="113">
        <v>100</v>
      </c>
      <c r="B109" s="190" t="s">
        <v>255</v>
      </c>
      <c r="C109" s="137" t="s">
        <v>270</v>
      </c>
      <c r="D109" s="138">
        <v>41790</v>
      </c>
      <c r="E109" s="137" t="s">
        <v>225</v>
      </c>
      <c r="F109" s="139">
        <v>2332.52</v>
      </c>
      <c r="G109" s="140" t="s">
        <v>647</v>
      </c>
    </row>
    <row r="110" spans="1:7" ht="12.75">
      <c r="A110" s="113">
        <v>101</v>
      </c>
      <c r="B110" s="190" t="s">
        <v>255</v>
      </c>
      <c r="C110" s="137" t="s">
        <v>271</v>
      </c>
      <c r="D110" s="138">
        <v>41790</v>
      </c>
      <c r="E110" s="137" t="s">
        <v>225</v>
      </c>
      <c r="F110" s="139">
        <v>2332.52</v>
      </c>
      <c r="G110" s="140" t="s">
        <v>641</v>
      </c>
    </row>
    <row r="111" spans="1:7" ht="12.75">
      <c r="A111" s="113">
        <v>102</v>
      </c>
      <c r="B111" s="190" t="s">
        <v>255</v>
      </c>
      <c r="C111" s="137" t="s">
        <v>648</v>
      </c>
      <c r="D111" s="138">
        <v>42521</v>
      </c>
      <c r="E111" s="137" t="s">
        <v>225</v>
      </c>
      <c r="F111" s="139">
        <v>2317.07</v>
      </c>
      <c r="G111" s="140" t="s">
        <v>632</v>
      </c>
    </row>
    <row r="112" spans="1:7" ht="12.75">
      <c r="A112" s="113">
        <v>103</v>
      </c>
      <c r="B112" s="190" t="s">
        <v>255</v>
      </c>
      <c r="C112" s="137" t="s">
        <v>1083</v>
      </c>
      <c r="D112" s="138">
        <v>43222</v>
      </c>
      <c r="E112" s="137" t="s">
        <v>225</v>
      </c>
      <c r="F112" s="139">
        <v>2259.35</v>
      </c>
      <c r="G112" s="140" t="s">
        <v>647</v>
      </c>
    </row>
    <row r="113" spans="1:7" ht="12.75">
      <c r="A113" s="113">
        <v>104</v>
      </c>
      <c r="B113" s="190" t="s">
        <v>255</v>
      </c>
      <c r="C113" s="137" t="s">
        <v>1514</v>
      </c>
      <c r="D113" s="138">
        <v>43672</v>
      </c>
      <c r="E113" s="137" t="s">
        <v>225</v>
      </c>
      <c r="F113" s="139">
        <v>2560.16</v>
      </c>
      <c r="G113" s="140" t="s">
        <v>632</v>
      </c>
    </row>
    <row r="114" spans="1:7" ht="12.75">
      <c r="A114" s="113">
        <v>105</v>
      </c>
      <c r="B114" s="190" t="s">
        <v>257</v>
      </c>
      <c r="C114" s="137" t="s">
        <v>258</v>
      </c>
      <c r="D114" s="138">
        <v>40786</v>
      </c>
      <c r="E114" s="137" t="s">
        <v>225</v>
      </c>
      <c r="F114" s="139">
        <v>1995</v>
      </c>
      <c r="G114" s="140" t="s">
        <v>647</v>
      </c>
    </row>
    <row r="115" spans="1:7" ht="12.75">
      <c r="A115" s="113">
        <v>106</v>
      </c>
      <c r="B115" s="190" t="s">
        <v>238</v>
      </c>
      <c r="C115" s="137" t="s">
        <v>239</v>
      </c>
      <c r="D115" s="138">
        <v>40847</v>
      </c>
      <c r="E115" s="137" t="s">
        <v>240</v>
      </c>
      <c r="F115" s="139">
        <v>2592.5</v>
      </c>
      <c r="G115" s="140" t="s">
        <v>647</v>
      </c>
    </row>
    <row r="116" spans="1:7" ht="12.75">
      <c r="A116" s="113">
        <v>107</v>
      </c>
      <c r="B116" s="190" t="s">
        <v>227</v>
      </c>
      <c r="C116" s="137" t="s">
        <v>228</v>
      </c>
      <c r="D116" s="138">
        <v>40382</v>
      </c>
      <c r="E116" s="137" t="s">
        <v>226</v>
      </c>
      <c r="F116" s="139">
        <v>2792.17</v>
      </c>
      <c r="G116" s="140" t="s">
        <v>652</v>
      </c>
    </row>
    <row r="117" spans="1:7" ht="12.75">
      <c r="A117" s="113">
        <v>108</v>
      </c>
      <c r="B117" s="190" t="s">
        <v>1515</v>
      </c>
      <c r="C117" s="137" t="s">
        <v>1516</v>
      </c>
      <c r="D117" s="138">
        <v>43432</v>
      </c>
      <c r="E117" s="137" t="s">
        <v>877</v>
      </c>
      <c r="F117" s="139">
        <v>4300</v>
      </c>
      <c r="G117" s="140" t="s">
        <v>649</v>
      </c>
    </row>
    <row r="118" spans="1:7" ht="13.5" thickBot="1">
      <c r="A118" s="113">
        <v>109</v>
      </c>
      <c r="B118" s="190" t="s">
        <v>875</v>
      </c>
      <c r="C118" s="137" t="s">
        <v>876</v>
      </c>
      <c r="D118" s="138">
        <v>42716</v>
      </c>
      <c r="E118" s="137" t="s">
        <v>877</v>
      </c>
      <c r="F118" s="139">
        <v>33500</v>
      </c>
      <c r="G118" s="140" t="s">
        <v>650</v>
      </c>
    </row>
    <row r="119" spans="1:7" ht="13.5" thickBot="1">
      <c r="A119" s="192"/>
      <c r="B119" s="193"/>
      <c r="C119" s="194"/>
      <c r="D119" s="194"/>
      <c r="E119" s="194"/>
      <c r="F119" s="195">
        <f>SUM(F68:F118)</f>
        <v>634701.3899999999</v>
      </c>
      <c r="G119" s="193"/>
    </row>
    <row r="120" spans="1:7" ht="12.75">
      <c r="A120" s="113">
        <v>110</v>
      </c>
      <c r="B120" s="190" t="s">
        <v>338</v>
      </c>
      <c r="C120" s="137" t="s">
        <v>339</v>
      </c>
      <c r="D120" s="138">
        <v>40382</v>
      </c>
      <c r="E120" s="137" t="s">
        <v>340</v>
      </c>
      <c r="F120" s="139">
        <v>72517.93</v>
      </c>
      <c r="G120" s="140" t="s">
        <v>641</v>
      </c>
    </row>
    <row r="121" spans="1:7" ht="12.75">
      <c r="A121" s="113">
        <v>111</v>
      </c>
      <c r="B121" s="190" t="s">
        <v>272</v>
      </c>
      <c r="C121" s="137" t="s">
        <v>273</v>
      </c>
      <c r="D121" s="138">
        <v>40382</v>
      </c>
      <c r="E121" s="137" t="s">
        <v>274</v>
      </c>
      <c r="F121" s="139">
        <v>1162489.47</v>
      </c>
      <c r="G121" s="140" t="s">
        <v>641</v>
      </c>
    </row>
    <row r="122" spans="1:7" ht="12.75">
      <c r="A122" s="113">
        <v>112</v>
      </c>
      <c r="B122" s="190" t="s">
        <v>279</v>
      </c>
      <c r="C122" s="137" t="s">
        <v>280</v>
      </c>
      <c r="D122" s="138">
        <v>40382</v>
      </c>
      <c r="E122" s="137" t="s">
        <v>274</v>
      </c>
      <c r="F122" s="139">
        <v>528404.07</v>
      </c>
      <c r="G122" s="140" t="s">
        <v>641</v>
      </c>
    </row>
    <row r="123" spans="1:7" ht="12.75">
      <c r="A123" s="113">
        <v>113</v>
      </c>
      <c r="B123" s="190" t="s">
        <v>1084</v>
      </c>
      <c r="C123" s="137" t="s">
        <v>1085</v>
      </c>
      <c r="D123" s="138">
        <v>43257</v>
      </c>
      <c r="E123" s="137" t="s">
        <v>274</v>
      </c>
      <c r="F123" s="139">
        <v>275732.79</v>
      </c>
      <c r="G123" s="140" t="s">
        <v>370</v>
      </c>
    </row>
    <row r="124" spans="1:7" ht="25.5">
      <c r="A124" s="113">
        <v>114</v>
      </c>
      <c r="B124" s="190" t="s">
        <v>272</v>
      </c>
      <c r="C124" s="137" t="s">
        <v>275</v>
      </c>
      <c r="D124" s="138">
        <v>41729</v>
      </c>
      <c r="E124" s="137" t="s">
        <v>276</v>
      </c>
      <c r="F124" s="139">
        <v>135098.01</v>
      </c>
      <c r="G124" s="140" t="s">
        <v>630</v>
      </c>
    </row>
    <row r="125" spans="1:7" ht="12.75">
      <c r="A125" s="113">
        <v>115</v>
      </c>
      <c r="B125" s="190" t="s">
        <v>473</v>
      </c>
      <c r="C125" s="137" t="s">
        <v>474</v>
      </c>
      <c r="D125" s="138">
        <v>42277</v>
      </c>
      <c r="E125" s="137" t="s">
        <v>475</v>
      </c>
      <c r="F125" s="139">
        <v>1387</v>
      </c>
      <c r="G125" s="140" t="s">
        <v>641</v>
      </c>
    </row>
    <row r="126" spans="1:7" ht="12.75">
      <c r="A126" s="113">
        <v>116</v>
      </c>
      <c r="B126" s="190" t="s">
        <v>473</v>
      </c>
      <c r="C126" s="137" t="s">
        <v>476</v>
      </c>
      <c r="D126" s="138">
        <v>42277</v>
      </c>
      <c r="E126" s="137" t="s">
        <v>475</v>
      </c>
      <c r="F126" s="139">
        <v>1387</v>
      </c>
      <c r="G126" s="140" t="s">
        <v>641</v>
      </c>
    </row>
    <row r="127" spans="1:7" ht="25.5">
      <c r="A127" s="113">
        <v>117</v>
      </c>
      <c r="B127" s="190" t="s">
        <v>753</v>
      </c>
      <c r="C127" s="137" t="s">
        <v>752</v>
      </c>
      <c r="D127" s="138">
        <v>41790</v>
      </c>
      <c r="E127" s="137" t="s">
        <v>751</v>
      </c>
      <c r="F127" s="139">
        <v>2056.24</v>
      </c>
      <c r="G127" s="140" t="s">
        <v>630</v>
      </c>
    </row>
    <row r="128" spans="1:7" ht="12.75">
      <c r="A128" s="113">
        <v>118</v>
      </c>
      <c r="B128" s="190" t="s">
        <v>477</v>
      </c>
      <c r="C128" s="137" t="s">
        <v>478</v>
      </c>
      <c r="D128" s="138">
        <v>42178</v>
      </c>
      <c r="E128" s="137" t="s">
        <v>479</v>
      </c>
      <c r="F128" s="139">
        <v>28500</v>
      </c>
      <c r="G128" s="140" t="s">
        <v>631</v>
      </c>
    </row>
    <row r="129" spans="1:7" ht="12.75">
      <c r="A129" s="113">
        <v>119</v>
      </c>
      <c r="B129" s="190" t="s">
        <v>1517</v>
      </c>
      <c r="C129" s="137" t="s">
        <v>1518</v>
      </c>
      <c r="D129" s="138">
        <v>43496</v>
      </c>
      <c r="E129" s="137" t="s">
        <v>1089</v>
      </c>
      <c r="F129" s="139">
        <v>12645.69</v>
      </c>
      <c r="G129" s="140" t="s">
        <v>1090</v>
      </c>
    </row>
    <row r="130" spans="1:7" ht="25.5">
      <c r="A130" s="113">
        <v>120</v>
      </c>
      <c r="B130" s="190" t="s">
        <v>183</v>
      </c>
      <c r="C130" s="137" t="s">
        <v>727</v>
      </c>
      <c r="D130" s="138">
        <v>41729</v>
      </c>
      <c r="E130" s="358" t="s">
        <v>479</v>
      </c>
      <c r="F130" s="139">
        <v>210614.93</v>
      </c>
      <c r="G130" s="140" t="s">
        <v>630</v>
      </c>
    </row>
    <row r="131" spans="1:7" ht="12.75">
      <c r="A131" s="113">
        <v>121</v>
      </c>
      <c r="B131" s="190" t="s">
        <v>1690</v>
      </c>
      <c r="C131" s="137" t="s">
        <v>1691</v>
      </c>
      <c r="D131" s="138">
        <v>41455</v>
      </c>
      <c r="E131" s="358" t="s">
        <v>783</v>
      </c>
      <c r="F131" s="139">
        <v>1700</v>
      </c>
      <c r="G131" s="140" t="s">
        <v>640</v>
      </c>
    </row>
    <row r="132" spans="1:7" ht="12.75">
      <c r="A132" s="113">
        <v>122</v>
      </c>
      <c r="B132" s="190" t="s">
        <v>1692</v>
      </c>
      <c r="C132" s="137" t="s">
        <v>1693</v>
      </c>
      <c r="D132" s="138">
        <v>41029</v>
      </c>
      <c r="E132" s="358" t="s">
        <v>783</v>
      </c>
      <c r="F132" s="139">
        <v>5200</v>
      </c>
      <c r="G132" s="140" t="s">
        <v>632</v>
      </c>
    </row>
    <row r="133" spans="1:7" ht="12.75">
      <c r="A133" s="113">
        <v>123</v>
      </c>
      <c r="B133" s="190" t="s">
        <v>1694</v>
      </c>
      <c r="C133" s="137" t="s">
        <v>1695</v>
      </c>
      <c r="D133" s="138">
        <v>40382</v>
      </c>
      <c r="E133" s="358" t="s">
        <v>782</v>
      </c>
      <c r="F133" s="139">
        <v>7611.74</v>
      </c>
      <c r="G133" s="140" t="s">
        <v>639</v>
      </c>
    </row>
    <row r="134" spans="1:7" ht="12.75">
      <c r="A134" s="113">
        <v>124</v>
      </c>
      <c r="B134" s="190" t="s">
        <v>1731</v>
      </c>
      <c r="C134" s="137" t="s">
        <v>1732</v>
      </c>
      <c r="D134" s="138">
        <v>41698</v>
      </c>
      <c r="E134" s="358" t="s">
        <v>782</v>
      </c>
      <c r="F134" s="139">
        <v>2682.2</v>
      </c>
      <c r="G134" s="140" t="s">
        <v>658</v>
      </c>
    </row>
    <row r="135" spans="1:7" ht="12.75">
      <c r="A135" s="113">
        <v>125</v>
      </c>
      <c r="B135" s="190" t="s">
        <v>1696</v>
      </c>
      <c r="C135" s="137" t="s">
        <v>1697</v>
      </c>
      <c r="D135" s="138">
        <v>40382</v>
      </c>
      <c r="E135" s="358" t="s">
        <v>1703</v>
      </c>
      <c r="F135" s="139">
        <v>5569.23</v>
      </c>
      <c r="G135" s="140" t="s">
        <v>641</v>
      </c>
    </row>
    <row r="136" spans="1:7" ht="12.75">
      <c r="A136" s="113">
        <v>126</v>
      </c>
      <c r="B136" s="190" t="s">
        <v>1696</v>
      </c>
      <c r="C136" s="137" t="s">
        <v>1698</v>
      </c>
      <c r="D136" s="138">
        <v>40382</v>
      </c>
      <c r="E136" s="358" t="s">
        <v>1703</v>
      </c>
      <c r="F136" s="139">
        <v>3367</v>
      </c>
      <c r="G136" s="140" t="s">
        <v>639</v>
      </c>
    </row>
    <row r="137" spans="1:7" ht="12.75">
      <c r="A137" s="113">
        <v>127</v>
      </c>
      <c r="B137" s="190" t="s">
        <v>1699</v>
      </c>
      <c r="C137" s="137" t="s">
        <v>1700</v>
      </c>
      <c r="D137" s="138">
        <v>40382</v>
      </c>
      <c r="E137" s="358" t="s">
        <v>725</v>
      </c>
      <c r="F137" s="139">
        <v>33433.33</v>
      </c>
      <c r="G137" s="140" t="s">
        <v>894</v>
      </c>
    </row>
    <row r="138" spans="1:7" ht="25.5">
      <c r="A138" s="113">
        <v>128</v>
      </c>
      <c r="B138" s="190" t="s">
        <v>1701</v>
      </c>
      <c r="C138" s="137" t="s">
        <v>1702</v>
      </c>
      <c r="D138" s="138">
        <v>40847</v>
      </c>
      <c r="E138" s="137" t="s">
        <v>725</v>
      </c>
      <c r="F138" s="139">
        <v>1589.92</v>
      </c>
      <c r="G138" s="140" t="s">
        <v>641</v>
      </c>
    </row>
    <row r="139" spans="1:7" ht="12.75">
      <c r="A139" s="113">
        <v>129</v>
      </c>
      <c r="B139" s="190" t="s">
        <v>1086</v>
      </c>
      <c r="C139" s="137" t="s">
        <v>1087</v>
      </c>
      <c r="D139" s="138">
        <v>43250</v>
      </c>
      <c r="E139" s="137" t="s">
        <v>1089</v>
      </c>
      <c r="F139" s="139">
        <v>4032.52</v>
      </c>
      <c r="G139" s="140" t="s">
        <v>1090</v>
      </c>
    </row>
    <row r="140" spans="1:7" ht="12.75">
      <c r="A140" s="113">
        <v>130</v>
      </c>
      <c r="B140" s="190" t="s">
        <v>1086</v>
      </c>
      <c r="C140" s="137" t="s">
        <v>1088</v>
      </c>
      <c r="D140" s="138">
        <v>43319</v>
      </c>
      <c r="E140" s="137" t="s">
        <v>1089</v>
      </c>
      <c r="F140" s="139">
        <v>4030</v>
      </c>
      <c r="G140" s="140" t="s">
        <v>1090</v>
      </c>
    </row>
    <row r="141" spans="1:7" ht="12.75">
      <c r="A141" s="113">
        <v>131</v>
      </c>
      <c r="B141" s="190" t="s">
        <v>1519</v>
      </c>
      <c r="C141" s="137" t="s">
        <v>1520</v>
      </c>
      <c r="D141" s="138">
        <v>43657</v>
      </c>
      <c r="E141" s="137" t="s">
        <v>1089</v>
      </c>
      <c r="F141" s="139">
        <v>1129.73</v>
      </c>
      <c r="G141" s="140" t="s">
        <v>1090</v>
      </c>
    </row>
    <row r="142" spans="1:7" ht="12.75">
      <c r="A142" s="113">
        <v>132</v>
      </c>
      <c r="B142" s="190" t="s">
        <v>500</v>
      </c>
      <c r="C142" s="137" t="s">
        <v>422</v>
      </c>
      <c r="D142" s="138">
        <v>41943</v>
      </c>
      <c r="E142" s="137" t="s">
        <v>423</v>
      </c>
      <c r="F142" s="139">
        <v>2940</v>
      </c>
      <c r="G142" s="140" t="s">
        <v>631</v>
      </c>
    </row>
    <row r="143" spans="1:7" ht="12.75">
      <c r="A143" s="113">
        <v>133</v>
      </c>
      <c r="B143" s="190" t="s">
        <v>482</v>
      </c>
      <c r="C143" s="137" t="s">
        <v>1091</v>
      </c>
      <c r="D143" s="138">
        <v>43313</v>
      </c>
      <c r="E143" s="137" t="s">
        <v>1093</v>
      </c>
      <c r="F143" s="139">
        <v>3900</v>
      </c>
      <c r="G143" s="140" t="s">
        <v>658</v>
      </c>
    </row>
    <row r="144" spans="1:7" ht="12.75">
      <c r="A144" s="113">
        <v>134</v>
      </c>
      <c r="B144" s="190" t="s">
        <v>482</v>
      </c>
      <c r="C144" s="137" t="s">
        <v>1092</v>
      </c>
      <c r="D144" s="138">
        <v>43313</v>
      </c>
      <c r="E144" s="137" t="s">
        <v>1093</v>
      </c>
      <c r="F144" s="139">
        <v>3900</v>
      </c>
      <c r="G144" s="140" t="s">
        <v>658</v>
      </c>
    </row>
    <row r="145" spans="1:7" ht="12.75">
      <c r="A145" s="113">
        <v>135</v>
      </c>
      <c r="B145" s="190" t="s">
        <v>1521</v>
      </c>
      <c r="C145" s="137" t="s">
        <v>1522</v>
      </c>
      <c r="D145" s="138">
        <v>43655</v>
      </c>
      <c r="E145" s="137" t="s">
        <v>1093</v>
      </c>
      <c r="F145" s="139">
        <v>2100</v>
      </c>
      <c r="G145" s="140" t="s">
        <v>1523</v>
      </c>
    </row>
    <row r="146" spans="1:7" ht="12.75">
      <c r="A146" s="113">
        <v>136</v>
      </c>
      <c r="B146" s="190" t="s">
        <v>1521</v>
      </c>
      <c r="C146" s="137" t="s">
        <v>1524</v>
      </c>
      <c r="D146" s="138">
        <v>43655</v>
      </c>
      <c r="E146" s="137" t="s">
        <v>1093</v>
      </c>
      <c r="F146" s="139">
        <v>2100</v>
      </c>
      <c r="G146" s="140" t="s">
        <v>1525</v>
      </c>
    </row>
    <row r="147" spans="1:7" ht="12.75">
      <c r="A147" s="113">
        <v>137</v>
      </c>
      <c r="B147" s="190" t="s">
        <v>1521</v>
      </c>
      <c r="C147" s="137" t="s">
        <v>1526</v>
      </c>
      <c r="D147" s="138">
        <v>43655</v>
      </c>
      <c r="E147" s="137" t="s">
        <v>1093</v>
      </c>
      <c r="F147" s="139">
        <v>2100</v>
      </c>
      <c r="G147" s="140" t="s">
        <v>636</v>
      </c>
    </row>
    <row r="148" spans="1:7" ht="12.75">
      <c r="A148" s="113">
        <v>138</v>
      </c>
      <c r="B148" s="190" t="s">
        <v>1521</v>
      </c>
      <c r="C148" s="137" t="s">
        <v>1527</v>
      </c>
      <c r="D148" s="138">
        <v>43655</v>
      </c>
      <c r="E148" s="137" t="s">
        <v>1093</v>
      </c>
      <c r="F148" s="139">
        <v>2100</v>
      </c>
      <c r="G148" s="140" t="s">
        <v>1528</v>
      </c>
    </row>
    <row r="149" spans="1:7" ht="12.75">
      <c r="A149" s="113">
        <v>139</v>
      </c>
      <c r="B149" s="190" t="s">
        <v>1529</v>
      </c>
      <c r="C149" s="137" t="s">
        <v>1530</v>
      </c>
      <c r="D149" s="138">
        <v>43655</v>
      </c>
      <c r="E149" s="137" t="s">
        <v>1093</v>
      </c>
      <c r="F149" s="139">
        <v>2800</v>
      </c>
      <c r="G149" s="140" t="s">
        <v>632</v>
      </c>
    </row>
    <row r="150" spans="1:7" ht="12.75">
      <c r="A150" s="113">
        <v>140</v>
      </c>
      <c r="B150" s="190" t="s">
        <v>1529</v>
      </c>
      <c r="C150" s="137" t="s">
        <v>1531</v>
      </c>
      <c r="D150" s="138">
        <v>43655</v>
      </c>
      <c r="E150" s="137" t="s">
        <v>1093</v>
      </c>
      <c r="F150" s="139">
        <v>2800</v>
      </c>
      <c r="G150" s="140" t="s">
        <v>632</v>
      </c>
    </row>
    <row r="151" spans="1:7" ht="12.75">
      <c r="A151" s="113">
        <v>141</v>
      </c>
      <c r="B151" s="190" t="s">
        <v>1529</v>
      </c>
      <c r="C151" s="137" t="s">
        <v>1532</v>
      </c>
      <c r="D151" s="138">
        <v>43655</v>
      </c>
      <c r="E151" s="137" t="s">
        <v>1093</v>
      </c>
      <c r="F151" s="139">
        <v>2800</v>
      </c>
      <c r="G151" s="140" t="s">
        <v>632</v>
      </c>
    </row>
    <row r="152" spans="1:7" ht="12.75">
      <c r="A152" s="113">
        <v>142</v>
      </c>
      <c r="B152" s="190" t="s">
        <v>480</v>
      </c>
      <c r="C152" s="137" t="s">
        <v>481</v>
      </c>
      <c r="D152" s="138">
        <v>42208</v>
      </c>
      <c r="E152" s="137" t="s">
        <v>283</v>
      </c>
      <c r="F152" s="139">
        <v>2490</v>
      </c>
      <c r="G152" s="140" t="s">
        <v>658</v>
      </c>
    </row>
    <row r="153" spans="1:7" ht="12.75">
      <c r="A153" s="113">
        <v>143</v>
      </c>
      <c r="B153" s="190" t="s">
        <v>482</v>
      </c>
      <c r="C153" s="137" t="s">
        <v>483</v>
      </c>
      <c r="D153" s="138">
        <v>42181</v>
      </c>
      <c r="E153" s="137" t="s">
        <v>283</v>
      </c>
      <c r="F153" s="139">
        <v>2663.1</v>
      </c>
      <c r="G153" s="140" t="s">
        <v>658</v>
      </c>
    </row>
    <row r="154" spans="1:7" ht="12.75">
      <c r="A154" s="113">
        <v>144</v>
      </c>
      <c r="B154" s="190" t="s">
        <v>482</v>
      </c>
      <c r="C154" s="137" t="s">
        <v>484</v>
      </c>
      <c r="D154" s="138">
        <v>42181</v>
      </c>
      <c r="E154" s="137" t="s">
        <v>283</v>
      </c>
      <c r="F154" s="139">
        <v>2663.1</v>
      </c>
      <c r="G154" s="140" t="s">
        <v>659</v>
      </c>
    </row>
    <row r="155" spans="1:7" ht="12.75">
      <c r="A155" s="113">
        <v>145</v>
      </c>
      <c r="B155" s="190" t="s">
        <v>281</v>
      </c>
      <c r="C155" s="137" t="s">
        <v>282</v>
      </c>
      <c r="D155" s="138">
        <v>41060</v>
      </c>
      <c r="E155" s="137" t="s">
        <v>283</v>
      </c>
      <c r="F155" s="139">
        <v>3400</v>
      </c>
      <c r="G155" s="140" t="s">
        <v>658</v>
      </c>
    </row>
    <row r="156" spans="1:7" ht="12.75">
      <c r="A156" s="113">
        <v>146</v>
      </c>
      <c r="B156" s="190" t="s">
        <v>880</v>
      </c>
      <c r="C156" s="137" t="s">
        <v>881</v>
      </c>
      <c r="D156" s="138">
        <v>42768</v>
      </c>
      <c r="E156" s="137" t="s">
        <v>882</v>
      </c>
      <c r="F156" s="139">
        <v>339932.1</v>
      </c>
      <c r="G156" s="140" t="s">
        <v>883</v>
      </c>
    </row>
    <row r="157" spans="1:7" ht="12.75">
      <c r="A157" s="113">
        <v>147</v>
      </c>
      <c r="B157" s="190" t="s">
        <v>884</v>
      </c>
      <c r="C157" s="137" t="s">
        <v>885</v>
      </c>
      <c r="D157" s="138">
        <v>42789</v>
      </c>
      <c r="E157" s="137" t="s">
        <v>886</v>
      </c>
      <c r="F157" s="139">
        <v>49700</v>
      </c>
      <c r="G157" s="140" t="s">
        <v>883</v>
      </c>
    </row>
    <row r="158" spans="1:7" ht="12.75">
      <c r="A158" s="113">
        <v>148</v>
      </c>
      <c r="B158" s="190" t="s">
        <v>887</v>
      </c>
      <c r="C158" s="137" t="s">
        <v>888</v>
      </c>
      <c r="D158" s="138">
        <v>42803</v>
      </c>
      <c r="E158" s="358" t="s">
        <v>889</v>
      </c>
      <c r="F158" s="139">
        <v>1999</v>
      </c>
      <c r="G158" s="140" t="s">
        <v>641</v>
      </c>
    </row>
    <row r="159" spans="1:7" ht="12.75">
      <c r="A159" s="113">
        <v>149</v>
      </c>
      <c r="B159" s="190" t="s">
        <v>1705</v>
      </c>
      <c r="C159" s="137" t="s">
        <v>1706</v>
      </c>
      <c r="D159" s="138">
        <v>40382</v>
      </c>
      <c r="E159" s="137" t="s">
        <v>1704</v>
      </c>
      <c r="F159" s="139">
        <v>8736.56</v>
      </c>
      <c r="G159" s="140" t="s">
        <v>640</v>
      </c>
    </row>
    <row r="160" spans="1:7" ht="12.75">
      <c r="A160" s="113">
        <v>150</v>
      </c>
      <c r="B160" s="190" t="s">
        <v>1094</v>
      </c>
      <c r="C160" s="137" t="s">
        <v>1095</v>
      </c>
      <c r="D160" s="138">
        <v>43165</v>
      </c>
      <c r="E160" s="137" t="s">
        <v>1096</v>
      </c>
      <c r="F160" s="139">
        <v>3229</v>
      </c>
      <c r="G160" s="140" t="s">
        <v>717</v>
      </c>
    </row>
    <row r="161" spans="1:7" ht="25.5">
      <c r="A161" s="113">
        <v>151</v>
      </c>
      <c r="B161" s="190" t="s">
        <v>485</v>
      </c>
      <c r="C161" s="137" t="s">
        <v>277</v>
      </c>
      <c r="D161" s="138">
        <v>41729</v>
      </c>
      <c r="E161" s="358" t="s">
        <v>278</v>
      </c>
      <c r="F161" s="139">
        <v>59634.32</v>
      </c>
      <c r="G161" s="140" t="s">
        <v>630</v>
      </c>
    </row>
    <row r="162" spans="1:7" ht="12.75">
      <c r="A162" s="113">
        <v>152</v>
      </c>
      <c r="B162" s="190" t="s">
        <v>750</v>
      </c>
      <c r="C162" s="137" t="s">
        <v>749</v>
      </c>
      <c r="D162" s="138">
        <v>41851</v>
      </c>
      <c r="E162" s="358" t="s">
        <v>278</v>
      </c>
      <c r="F162" s="139">
        <v>1290</v>
      </c>
      <c r="G162" s="140" t="s">
        <v>665</v>
      </c>
    </row>
    <row r="163" spans="1:7" ht="12.75">
      <c r="A163" s="113">
        <v>153</v>
      </c>
      <c r="B163" s="190" t="s">
        <v>180</v>
      </c>
      <c r="C163" s="137" t="s">
        <v>748</v>
      </c>
      <c r="D163" s="138">
        <v>41759</v>
      </c>
      <c r="E163" s="358" t="s">
        <v>278</v>
      </c>
      <c r="F163" s="139">
        <v>1198</v>
      </c>
      <c r="G163" s="140" t="s">
        <v>629</v>
      </c>
    </row>
    <row r="164" spans="1:7" ht="12.75">
      <c r="A164" s="113">
        <v>154</v>
      </c>
      <c r="B164" s="190" t="s">
        <v>653</v>
      </c>
      <c r="C164" s="137" t="s">
        <v>1533</v>
      </c>
      <c r="D164" s="138">
        <v>42555</v>
      </c>
      <c r="E164" s="137" t="s">
        <v>278</v>
      </c>
      <c r="F164" s="139">
        <v>2819.18</v>
      </c>
      <c r="G164" s="140" t="s">
        <v>649</v>
      </c>
    </row>
    <row r="165" spans="1:7" ht="12.75">
      <c r="A165" s="113">
        <v>155</v>
      </c>
      <c r="B165" s="190" t="s">
        <v>653</v>
      </c>
      <c r="C165" s="137" t="s">
        <v>1534</v>
      </c>
      <c r="D165" s="138">
        <v>42555</v>
      </c>
      <c r="E165" s="137" t="s">
        <v>278</v>
      </c>
      <c r="F165" s="139">
        <v>2819.18</v>
      </c>
      <c r="G165" s="140" t="s">
        <v>649</v>
      </c>
    </row>
    <row r="166" spans="1:7" ht="12.75">
      <c r="A166" s="113">
        <v>156</v>
      </c>
      <c r="B166" s="190" t="s">
        <v>486</v>
      </c>
      <c r="C166" s="137" t="s">
        <v>1535</v>
      </c>
      <c r="D166" s="138">
        <v>42221</v>
      </c>
      <c r="E166" s="137" t="s">
        <v>278</v>
      </c>
      <c r="F166" s="139">
        <v>3484.9</v>
      </c>
      <c r="G166" s="140" t="s">
        <v>649</v>
      </c>
    </row>
    <row r="167" spans="1:7" ht="12.75">
      <c r="A167" s="113">
        <v>157</v>
      </c>
      <c r="B167" s="190" t="s">
        <v>1536</v>
      </c>
      <c r="C167" s="137" t="s">
        <v>1537</v>
      </c>
      <c r="D167" s="138">
        <v>43433</v>
      </c>
      <c r="E167" s="137" t="s">
        <v>278</v>
      </c>
      <c r="F167" s="139">
        <v>20900</v>
      </c>
      <c r="G167" s="140" t="s">
        <v>1090</v>
      </c>
    </row>
    <row r="168" spans="1:7" ht="12.75">
      <c r="A168" s="113">
        <v>158</v>
      </c>
      <c r="B168" s="190" t="s">
        <v>1538</v>
      </c>
      <c r="C168" s="137" t="s">
        <v>1539</v>
      </c>
      <c r="D168" s="138">
        <v>43433</v>
      </c>
      <c r="E168" s="137" t="s">
        <v>278</v>
      </c>
      <c r="F168" s="139">
        <v>7300</v>
      </c>
      <c r="G168" s="140" t="s">
        <v>1090</v>
      </c>
    </row>
    <row r="169" spans="1:7" ht="12.75">
      <c r="A169" s="113">
        <v>159</v>
      </c>
      <c r="B169" s="190" t="s">
        <v>1540</v>
      </c>
      <c r="C169" s="137" t="s">
        <v>1541</v>
      </c>
      <c r="D169" s="138">
        <v>43433</v>
      </c>
      <c r="E169" s="137" t="s">
        <v>278</v>
      </c>
      <c r="F169" s="139">
        <v>4600</v>
      </c>
      <c r="G169" s="140" t="s">
        <v>1090</v>
      </c>
    </row>
    <row r="170" spans="1:7" ht="12.75">
      <c r="A170" s="113">
        <v>160</v>
      </c>
      <c r="B170" s="190" t="s">
        <v>890</v>
      </c>
      <c r="C170" s="137" t="s">
        <v>891</v>
      </c>
      <c r="D170" s="138">
        <v>42852</v>
      </c>
      <c r="E170" s="137" t="s">
        <v>278</v>
      </c>
      <c r="F170" s="139">
        <v>1420.33</v>
      </c>
      <c r="G170" s="140" t="s">
        <v>638</v>
      </c>
    </row>
    <row r="171" spans="1:7" ht="12.75">
      <c r="A171" s="113">
        <v>161</v>
      </c>
      <c r="B171" s="190" t="s">
        <v>1542</v>
      </c>
      <c r="C171" s="137" t="s">
        <v>1543</v>
      </c>
      <c r="D171" s="138">
        <v>43433</v>
      </c>
      <c r="E171" s="137" t="s">
        <v>278</v>
      </c>
      <c r="F171" s="139">
        <v>8100</v>
      </c>
      <c r="G171" s="140" t="s">
        <v>1090</v>
      </c>
    </row>
    <row r="172" spans="1:7" ht="12.75">
      <c r="A172" s="113">
        <v>162</v>
      </c>
      <c r="B172" s="190" t="s">
        <v>487</v>
      </c>
      <c r="C172" s="137" t="s">
        <v>488</v>
      </c>
      <c r="D172" s="138">
        <v>42124</v>
      </c>
      <c r="E172" s="137" t="s">
        <v>285</v>
      </c>
      <c r="F172" s="139">
        <v>4100</v>
      </c>
      <c r="G172" s="140" t="s">
        <v>642</v>
      </c>
    </row>
    <row r="173" spans="1:7" ht="12.75">
      <c r="A173" s="113">
        <v>163</v>
      </c>
      <c r="B173" s="190" t="s">
        <v>654</v>
      </c>
      <c r="C173" s="137" t="s">
        <v>655</v>
      </c>
      <c r="D173" s="138">
        <v>42403</v>
      </c>
      <c r="E173" s="137" t="s">
        <v>285</v>
      </c>
      <c r="F173" s="139">
        <v>4200</v>
      </c>
      <c r="G173" s="140" t="s">
        <v>642</v>
      </c>
    </row>
    <row r="174" spans="1:7" ht="12.75">
      <c r="A174" s="113">
        <v>164</v>
      </c>
      <c r="B174" s="190" t="s">
        <v>892</v>
      </c>
      <c r="C174" s="137" t="s">
        <v>893</v>
      </c>
      <c r="D174" s="138">
        <v>42943</v>
      </c>
      <c r="E174" s="137" t="s">
        <v>285</v>
      </c>
      <c r="F174" s="139">
        <v>4800</v>
      </c>
      <c r="G174" s="140" t="s">
        <v>894</v>
      </c>
    </row>
    <row r="175" spans="1:7" ht="12.75">
      <c r="A175" s="113">
        <v>165</v>
      </c>
      <c r="B175" s="190" t="s">
        <v>284</v>
      </c>
      <c r="C175" s="137" t="s">
        <v>286</v>
      </c>
      <c r="D175" s="138">
        <v>40816</v>
      </c>
      <c r="E175" s="137" t="s">
        <v>285</v>
      </c>
      <c r="F175" s="139">
        <v>2573.29</v>
      </c>
      <c r="G175" s="140" t="s">
        <v>642</v>
      </c>
    </row>
    <row r="176" spans="1:7" ht="12.75">
      <c r="A176" s="113">
        <v>166</v>
      </c>
      <c r="B176" s="190" t="s">
        <v>284</v>
      </c>
      <c r="C176" s="137" t="s">
        <v>287</v>
      </c>
      <c r="D176" s="138">
        <v>40816</v>
      </c>
      <c r="E176" s="137" t="s">
        <v>285</v>
      </c>
      <c r="F176" s="139">
        <v>2573.29</v>
      </c>
      <c r="G176" s="140" t="s">
        <v>642</v>
      </c>
    </row>
    <row r="177" spans="1:7" ht="12.75">
      <c r="A177" s="113">
        <v>167</v>
      </c>
      <c r="B177" s="190" t="s">
        <v>284</v>
      </c>
      <c r="C177" s="137" t="s">
        <v>288</v>
      </c>
      <c r="D177" s="138">
        <v>40816</v>
      </c>
      <c r="E177" s="137" t="s">
        <v>285</v>
      </c>
      <c r="F177" s="139">
        <v>2573.29</v>
      </c>
      <c r="G177" s="140" t="s">
        <v>642</v>
      </c>
    </row>
    <row r="178" spans="1:7" ht="12.75">
      <c r="A178" s="113">
        <v>168</v>
      </c>
      <c r="B178" s="190" t="s">
        <v>284</v>
      </c>
      <c r="C178" s="137" t="s">
        <v>289</v>
      </c>
      <c r="D178" s="138">
        <v>40816</v>
      </c>
      <c r="E178" s="137" t="s">
        <v>285</v>
      </c>
      <c r="F178" s="139">
        <v>2573.29</v>
      </c>
      <c r="G178" s="140" t="s">
        <v>642</v>
      </c>
    </row>
    <row r="179" spans="1:7" ht="12.75">
      <c r="A179" s="113">
        <v>169</v>
      </c>
      <c r="B179" s="190" t="s">
        <v>284</v>
      </c>
      <c r="C179" s="137" t="s">
        <v>290</v>
      </c>
      <c r="D179" s="138">
        <v>40816</v>
      </c>
      <c r="E179" s="137" t="s">
        <v>285</v>
      </c>
      <c r="F179" s="139">
        <v>2573.29</v>
      </c>
      <c r="G179" s="140" t="s">
        <v>642</v>
      </c>
    </row>
    <row r="180" spans="1:7" ht="12.75">
      <c r="A180" s="113">
        <v>170</v>
      </c>
      <c r="B180" s="190" t="s">
        <v>284</v>
      </c>
      <c r="C180" s="137" t="s">
        <v>291</v>
      </c>
      <c r="D180" s="138">
        <v>40816</v>
      </c>
      <c r="E180" s="137" t="s">
        <v>285</v>
      </c>
      <c r="F180" s="139">
        <v>2573.29</v>
      </c>
      <c r="G180" s="140" t="s">
        <v>642</v>
      </c>
    </row>
    <row r="181" spans="1:7" ht="12.75">
      <c r="A181" s="113">
        <v>171</v>
      </c>
      <c r="B181" s="190" t="s">
        <v>284</v>
      </c>
      <c r="C181" s="137" t="s">
        <v>292</v>
      </c>
      <c r="D181" s="138">
        <v>40816</v>
      </c>
      <c r="E181" s="137" t="s">
        <v>285</v>
      </c>
      <c r="F181" s="139">
        <v>2573.29</v>
      </c>
      <c r="G181" s="140" t="s">
        <v>642</v>
      </c>
    </row>
    <row r="182" spans="1:7" s="11" customFormat="1" ht="12.75">
      <c r="A182" s="113">
        <v>172</v>
      </c>
      <c r="B182" s="190" t="s">
        <v>284</v>
      </c>
      <c r="C182" s="137" t="s">
        <v>293</v>
      </c>
      <c r="D182" s="138">
        <v>40816</v>
      </c>
      <c r="E182" s="137" t="s">
        <v>285</v>
      </c>
      <c r="F182" s="139">
        <v>2573.29</v>
      </c>
      <c r="G182" s="140" t="s">
        <v>642</v>
      </c>
    </row>
    <row r="183" spans="1:7" s="11" customFormat="1" ht="12.75">
      <c r="A183" s="113">
        <v>173</v>
      </c>
      <c r="B183" s="190" t="s">
        <v>284</v>
      </c>
      <c r="C183" s="137" t="s">
        <v>294</v>
      </c>
      <c r="D183" s="138">
        <v>40816</v>
      </c>
      <c r="E183" s="137" t="s">
        <v>285</v>
      </c>
      <c r="F183" s="139">
        <v>2573.29</v>
      </c>
      <c r="G183" s="140" t="s">
        <v>642</v>
      </c>
    </row>
    <row r="184" spans="1:7" s="11" customFormat="1" ht="12.75">
      <c r="A184" s="113">
        <v>174</v>
      </c>
      <c r="B184" s="190" t="s">
        <v>284</v>
      </c>
      <c r="C184" s="137" t="s">
        <v>295</v>
      </c>
      <c r="D184" s="138">
        <v>40816</v>
      </c>
      <c r="E184" s="137" t="s">
        <v>285</v>
      </c>
      <c r="F184" s="139">
        <v>2573.19</v>
      </c>
      <c r="G184" s="140" t="s">
        <v>642</v>
      </c>
    </row>
    <row r="185" spans="1:7" s="11" customFormat="1" ht="12.75">
      <c r="A185" s="113">
        <v>175</v>
      </c>
      <c r="B185" s="190" t="s">
        <v>660</v>
      </c>
      <c r="C185" s="137" t="s">
        <v>661</v>
      </c>
      <c r="D185" s="138">
        <v>42520</v>
      </c>
      <c r="E185" s="137" t="s">
        <v>285</v>
      </c>
      <c r="F185" s="139">
        <v>4390</v>
      </c>
      <c r="G185" s="140" t="s">
        <v>642</v>
      </c>
    </row>
    <row r="186" spans="1:7" s="11" customFormat="1" ht="12.75">
      <c r="A186" s="113">
        <v>176</v>
      </c>
      <c r="B186" s="190" t="s">
        <v>660</v>
      </c>
      <c r="C186" s="137" t="s">
        <v>662</v>
      </c>
      <c r="D186" s="138">
        <v>42520</v>
      </c>
      <c r="E186" s="137" t="s">
        <v>285</v>
      </c>
      <c r="F186" s="139">
        <v>4390</v>
      </c>
      <c r="G186" s="140" t="s">
        <v>642</v>
      </c>
    </row>
    <row r="187" spans="1:7" s="11" customFormat="1" ht="25.5">
      <c r="A187" s="113">
        <v>177</v>
      </c>
      <c r="B187" s="190" t="s">
        <v>660</v>
      </c>
      <c r="C187" s="137" t="s">
        <v>895</v>
      </c>
      <c r="D187" s="138">
        <v>42768</v>
      </c>
      <c r="E187" s="137" t="s">
        <v>285</v>
      </c>
      <c r="F187" s="139">
        <v>4200</v>
      </c>
      <c r="G187" s="140" t="s">
        <v>857</v>
      </c>
    </row>
    <row r="188" spans="1:7" s="11" customFormat="1" ht="25.5">
      <c r="A188" s="113">
        <v>178</v>
      </c>
      <c r="B188" s="190" t="s">
        <v>660</v>
      </c>
      <c r="C188" s="137" t="s">
        <v>896</v>
      </c>
      <c r="D188" s="138">
        <v>42768</v>
      </c>
      <c r="E188" s="137" t="s">
        <v>285</v>
      </c>
      <c r="F188" s="139">
        <v>4200</v>
      </c>
      <c r="G188" s="140" t="s">
        <v>857</v>
      </c>
    </row>
    <row r="189" spans="1:7" s="11" customFormat="1" ht="25.5">
      <c r="A189" s="113">
        <v>179</v>
      </c>
      <c r="B189" s="190" t="s">
        <v>660</v>
      </c>
      <c r="C189" s="137" t="s">
        <v>897</v>
      </c>
      <c r="D189" s="138">
        <v>42768</v>
      </c>
      <c r="E189" s="137" t="s">
        <v>285</v>
      </c>
      <c r="F189" s="139">
        <v>4200</v>
      </c>
      <c r="G189" s="140" t="s">
        <v>857</v>
      </c>
    </row>
    <row r="190" spans="1:7" s="11" customFormat="1" ht="25.5">
      <c r="A190" s="113">
        <v>180</v>
      </c>
      <c r="B190" s="190" t="s">
        <v>660</v>
      </c>
      <c r="C190" s="137" t="s">
        <v>898</v>
      </c>
      <c r="D190" s="138">
        <v>42768</v>
      </c>
      <c r="E190" s="137" t="s">
        <v>285</v>
      </c>
      <c r="F190" s="139">
        <v>4200</v>
      </c>
      <c r="G190" s="140" t="s">
        <v>857</v>
      </c>
    </row>
    <row r="191" spans="1:7" s="11" customFormat="1" ht="12.75">
      <c r="A191" s="113">
        <v>181</v>
      </c>
      <c r="B191" s="190" t="s">
        <v>660</v>
      </c>
      <c r="C191" s="137" t="s">
        <v>899</v>
      </c>
      <c r="D191" s="138">
        <v>42768</v>
      </c>
      <c r="E191" s="137" t="s">
        <v>285</v>
      </c>
      <c r="F191" s="139">
        <v>4200</v>
      </c>
      <c r="G191" s="140" t="s">
        <v>883</v>
      </c>
    </row>
    <row r="192" spans="1:7" s="11" customFormat="1" ht="12.75">
      <c r="A192" s="113">
        <v>182</v>
      </c>
      <c r="B192" s="190" t="s">
        <v>660</v>
      </c>
      <c r="C192" s="137" t="s">
        <v>900</v>
      </c>
      <c r="D192" s="138">
        <v>42768</v>
      </c>
      <c r="E192" s="137" t="s">
        <v>285</v>
      </c>
      <c r="F192" s="139">
        <v>4200</v>
      </c>
      <c r="G192" s="140" t="s">
        <v>883</v>
      </c>
    </row>
    <row r="193" spans="1:7" s="11" customFormat="1" ht="12.75">
      <c r="A193" s="113">
        <v>183</v>
      </c>
      <c r="B193" s="190" t="s">
        <v>660</v>
      </c>
      <c r="C193" s="137" t="s">
        <v>901</v>
      </c>
      <c r="D193" s="138">
        <v>42996</v>
      </c>
      <c r="E193" s="137" t="s">
        <v>285</v>
      </c>
      <c r="F193" s="139">
        <v>5700</v>
      </c>
      <c r="G193" s="140" t="s">
        <v>642</v>
      </c>
    </row>
    <row r="194" spans="1:7" s="11" customFormat="1" ht="12.75">
      <c r="A194" s="113">
        <v>184</v>
      </c>
      <c r="B194" s="190" t="s">
        <v>660</v>
      </c>
      <c r="C194" s="137" t="s">
        <v>902</v>
      </c>
      <c r="D194" s="138">
        <v>42996</v>
      </c>
      <c r="E194" s="137" t="s">
        <v>285</v>
      </c>
      <c r="F194" s="139">
        <v>5700</v>
      </c>
      <c r="G194" s="140" t="s">
        <v>642</v>
      </c>
    </row>
    <row r="195" spans="1:7" s="11" customFormat="1" ht="12.75">
      <c r="A195" s="113">
        <v>185</v>
      </c>
      <c r="B195" s="190" t="s">
        <v>489</v>
      </c>
      <c r="C195" s="137" t="s">
        <v>490</v>
      </c>
      <c r="D195" s="138">
        <v>42124</v>
      </c>
      <c r="E195" s="137" t="s">
        <v>285</v>
      </c>
      <c r="F195" s="139">
        <v>8000</v>
      </c>
      <c r="G195" s="140" t="s">
        <v>642</v>
      </c>
    </row>
    <row r="196" spans="1:7" s="11" customFormat="1" ht="12.75">
      <c r="A196" s="113">
        <v>186</v>
      </c>
      <c r="B196" s="190" t="s">
        <v>903</v>
      </c>
      <c r="C196" s="137" t="s">
        <v>904</v>
      </c>
      <c r="D196" s="138">
        <v>42916</v>
      </c>
      <c r="E196" s="137" t="s">
        <v>285</v>
      </c>
      <c r="F196" s="139">
        <v>13900</v>
      </c>
      <c r="G196" s="140" t="s">
        <v>642</v>
      </c>
    </row>
    <row r="197" spans="1:7" s="11" customFormat="1" ht="12.75">
      <c r="A197" s="113">
        <v>187</v>
      </c>
      <c r="B197" s="190" t="s">
        <v>903</v>
      </c>
      <c r="C197" s="137" t="s">
        <v>905</v>
      </c>
      <c r="D197" s="138">
        <v>42916</v>
      </c>
      <c r="E197" s="137" t="s">
        <v>285</v>
      </c>
      <c r="F197" s="139">
        <v>13900</v>
      </c>
      <c r="G197" s="140" t="s">
        <v>642</v>
      </c>
    </row>
    <row r="198" spans="1:7" s="11" customFormat="1" ht="12.75">
      <c r="A198" s="113">
        <v>188</v>
      </c>
      <c r="B198" s="190" t="s">
        <v>296</v>
      </c>
      <c r="C198" s="137" t="s">
        <v>297</v>
      </c>
      <c r="D198" s="138">
        <v>41029</v>
      </c>
      <c r="E198" s="137" t="s">
        <v>285</v>
      </c>
      <c r="F198" s="139">
        <v>3300</v>
      </c>
      <c r="G198" s="140" t="s">
        <v>642</v>
      </c>
    </row>
    <row r="199" spans="1:7" s="11" customFormat="1" ht="12.75">
      <c r="A199" s="113">
        <v>189</v>
      </c>
      <c r="B199" s="190" t="s">
        <v>296</v>
      </c>
      <c r="C199" s="137" t="s">
        <v>298</v>
      </c>
      <c r="D199" s="138">
        <v>41090</v>
      </c>
      <c r="E199" s="137" t="s">
        <v>285</v>
      </c>
      <c r="F199" s="139">
        <v>3200</v>
      </c>
      <c r="G199" s="140" t="s">
        <v>642</v>
      </c>
    </row>
    <row r="200" spans="1:7" s="11" customFormat="1" ht="12.75">
      <c r="A200" s="113">
        <v>190</v>
      </c>
      <c r="B200" s="190" t="s">
        <v>296</v>
      </c>
      <c r="C200" s="137" t="s">
        <v>299</v>
      </c>
      <c r="D200" s="138">
        <v>41090</v>
      </c>
      <c r="E200" s="137" t="s">
        <v>285</v>
      </c>
      <c r="F200" s="139">
        <v>3200</v>
      </c>
      <c r="G200" s="140" t="s">
        <v>642</v>
      </c>
    </row>
    <row r="201" spans="1:7" s="11" customFormat="1" ht="12.75">
      <c r="A201" s="113">
        <v>191</v>
      </c>
      <c r="B201" s="190" t="s">
        <v>296</v>
      </c>
      <c r="C201" s="137" t="s">
        <v>300</v>
      </c>
      <c r="D201" s="138">
        <v>41090</v>
      </c>
      <c r="E201" s="137" t="s">
        <v>285</v>
      </c>
      <c r="F201" s="139">
        <v>3200</v>
      </c>
      <c r="G201" s="140" t="s">
        <v>642</v>
      </c>
    </row>
    <row r="202" spans="1:7" s="11" customFormat="1" ht="12.75">
      <c r="A202" s="113">
        <v>192</v>
      </c>
      <c r="B202" s="190" t="s">
        <v>296</v>
      </c>
      <c r="C202" s="137" t="s">
        <v>301</v>
      </c>
      <c r="D202" s="138">
        <v>41090</v>
      </c>
      <c r="E202" s="137" t="s">
        <v>285</v>
      </c>
      <c r="F202" s="139">
        <v>3200</v>
      </c>
      <c r="G202" s="140" t="s">
        <v>642</v>
      </c>
    </row>
    <row r="203" spans="1:7" s="11" customFormat="1" ht="25.5">
      <c r="A203" s="113">
        <v>193</v>
      </c>
      <c r="B203" s="190" t="s">
        <v>296</v>
      </c>
      <c r="C203" s="137" t="s">
        <v>906</v>
      </c>
      <c r="D203" s="138">
        <v>42768</v>
      </c>
      <c r="E203" s="137" t="s">
        <v>285</v>
      </c>
      <c r="F203" s="139">
        <v>3200</v>
      </c>
      <c r="G203" s="140" t="s">
        <v>857</v>
      </c>
    </row>
    <row r="204" spans="1:7" s="11" customFormat="1" ht="25.5">
      <c r="A204" s="113">
        <v>194</v>
      </c>
      <c r="B204" s="190" t="s">
        <v>296</v>
      </c>
      <c r="C204" s="137" t="s">
        <v>907</v>
      </c>
      <c r="D204" s="138">
        <v>42768</v>
      </c>
      <c r="E204" s="137" t="s">
        <v>285</v>
      </c>
      <c r="F204" s="139">
        <v>3200</v>
      </c>
      <c r="G204" s="140" t="s">
        <v>857</v>
      </c>
    </row>
    <row r="205" spans="1:7" s="11" customFormat="1" ht="12.75">
      <c r="A205" s="113">
        <v>195</v>
      </c>
      <c r="B205" s="190" t="s">
        <v>302</v>
      </c>
      <c r="C205" s="137" t="s">
        <v>303</v>
      </c>
      <c r="D205" s="138">
        <v>40939</v>
      </c>
      <c r="E205" s="137" t="s">
        <v>285</v>
      </c>
      <c r="F205" s="139">
        <v>3700</v>
      </c>
      <c r="G205" s="140" t="s">
        <v>642</v>
      </c>
    </row>
    <row r="206" spans="1:7" s="11" customFormat="1" ht="25.5">
      <c r="A206" s="113">
        <v>196</v>
      </c>
      <c r="B206" s="190" t="s">
        <v>908</v>
      </c>
      <c r="C206" s="137" t="s">
        <v>909</v>
      </c>
      <c r="D206" s="138">
        <v>42768</v>
      </c>
      <c r="E206" s="137" t="s">
        <v>285</v>
      </c>
      <c r="F206" s="139">
        <v>17347</v>
      </c>
      <c r="G206" s="140" t="s">
        <v>857</v>
      </c>
    </row>
    <row r="207" spans="1:7" s="11" customFormat="1" ht="12.75">
      <c r="A207" s="113">
        <v>197</v>
      </c>
      <c r="B207" s="190" t="s">
        <v>311</v>
      </c>
      <c r="C207" s="137" t="s">
        <v>312</v>
      </c>
      <c r="D207" s="138">
        <v>40393</v>
      </c>
      <c r="E207" s="137" t="s">
        <v>285</v>
      </c>
      <c r="F207" s="139">
        <v>6777.21</v>
      </c>
      <c r="G207" s="140" t="s">
        <v>642</v>
      </c>
    </row>
    <row r="208" spans="1:7" s="11" customFormat="1" ht="12.75">
      <c r="A208" s="113">
        <v>198</v>
      </c>
      <c r="B208" s="190" t="s">
        <v>311</v>
      </c>
      <c r="C208" s="137" t="s">
        <v>313</v>
      </c>
      <c r="D208" s="138">
        <v>40393</v>
      </c>
      <c r="E208" s="137" t="s">
        <v>285</v>
      </c>
      <c r="F208" s="139">
        <v>6777.21</v>
      </c>
      <c r="G208" s="140" t="s">
        <v>642</v>
      </c>
    </row>
    <row r="209" spans="1:7" s="11" customFormat="1" ht="12.75">
      <c r="A209" s="113">
        <v>199</v>
      </c>
      <c r="B209" s="190" t="s">
        <v>314</v>
      </c>
      <c r="C209" s="137" t="s">
        <v>315</v>
      </c>
      <c r="D209" s="138">
        <v>40389</v>
      </c>
      <c r="E209" s="137" t="s">
        <v>285</v>
      </c>
      <c r="F209" s="139">
        <v>12750</v>
      </c>
      <c r="G209" s="140" t="s">
        <v>642</v>
      </c>
    </row>
    <row r="210" spans="1:7" s="11" customFormat="1" ht="12.75">
      <c r="A210" s="113">
        <v>200</v>
      </c>
      <c r="B210" s="190" t="s">
        <v>316</v>
      </c>
      <c r="C210" s="137" t="s">
        <v>317</v>
      </c>
      <c r="D210" s="138">
        <v>40389</v>
      </c>
      <c r="E210" s="137" t="s">
        <v>285</v>
      </c>
      <c r="F210" s="139">
        <v>10150</v>
      </c>
      <c r="G210" s="140" t="s">
        <v>642</v>
      </c>
    </row>
    <row r="211" spans="1:7" s="11" customFormat="1" ht="12.75">
      <c r="A211" s="113">
        <v>201</v>
      </c>
      <c r="B211" s="190" t="s">
        <v>316</v>
      </c>
      <c r="C211" s="137" t="s">
        <v>318</v>
      </c>
      <c r="D211" s="138">
        <v>40389</v>
      </c>
      <c r="E211" s="137" t="s">
        <v>285</v>
      </c>
      <c r="F211" s="139">
        <v>10150</v>
      </c>
      <c r="G211" s="140" t="s">
        <v>642</v>
      </c>
    </row>
    <row r="212" spans="1:7" s="11" customFormat="1" ht="12.75">
      <c r="A212" s="113">
        <v>202</v>
      </c>
      <c r="B212" s="190" t="s">
        <v>319</v>
      </c>
      <c r="C212" s="137" t="s">
        <v>320</v>
      </c>
      <c r="D212" s="138">
        <v>40389</v>
      </c>
      <c r="E212" s="137" t="s">
        <v>285</v>
      </c>
      <c r="F212" s="139">
        <v>12750</v>
      </c>
      <c r="G212" s="140" t="s">
        <v>642</v>
      </c>
    </row>
    <row r="213" spans="1:7" s="11" customFormat="1" ht="12.75">
      <c r="A213" s="113">
        <v>203</v>
      </c>
      <c r="B213" s="190" t="s">
        <v>319</v>
      </c>
      <c r="C213" s="137" t="s">
        <v>321</v>
      </c>
      <c r="D213" s="138">
        <v>40389</v>
      </c>
      <c r="E213" s="137" t="s">
        <v>285</v>
      </c>
      <c r="F213" s="139">
        <v>12750</v>
      </c>
      <c r="G213" s="140" t="s">
        <v>642</v>
      </c>
    </row>
    <row r="214" spans="1:7" s="11" customFormat="1" ht="12.75">
      <c r="A214" s="113">
        <v>204</v>
      </c>
      <c r="B214" s="190" t="s">
        <v>319</v>
      </c>
      <c r="C214" s="137" t="s">
        <v>322</v>
      </c>
      <c r="D214" s="138">
        <v>40389</v>
      </c>
      <c r="E214" s="137" t="s">
        <v>285</v>
      </c>
      <c r="F214" s="139">
        <v>12750</v>
      </c>
      <c r="G214" s="140" t="s">
        <v>642</v>
      </c>
    </row>
    <row r="215" spans="1:7" s="11" customFormat="1" ht="12.75">
      <c r="A215" s="113">
        <v>205</v>
      </c>
      <c r="B215" s="190" t="s">
        <v>319</v>
      </c>
      <c r="C215" s="137" t="s">
        <v>323</v>
      </c>
      <c r="D215" s="138">
        <v>40389</v>
      </c>
      <c r="E215" s="137" t="s">
        <v>285</v>
      </c>
      <c r="F215" s="139">
        <v>12750</v>
      </c>
      <c r="G215" s="140" t="s">
        <v>642</v>
      </c>
    </row>
    <row r="216" spans="1:7" s="11" customFormat="1" ht="12.75">
      <c r="A216" s="113">
        <v>206</v>
      </c>
      <c r="B216" s="190" t="s">
        <v>319</v>
      </c>
      <c r="C216" s="137" t="s">
        <v>324</v>
      </c>
      <c r="D216" s="138">
        <v>40389</v>
      </c>
      <c r="E216" s="137" t="s">
        <v>285</v>
      </c>
      <c r="F216" s="139">
        <v>12750</v>
      </c>
      <c r="G216" s="140" t="s">
        <v>642</v>
      </c>
    </row>
    <row r="217" spans="1:7" s="11" customFormat="1" ht="12.75">
      <c r="A217" s="113">
        <v>207</v>
      </c>
      <c r="B217" s="190" t="s">
        <v>325</v>
      </c>
      <c r="C217" s="137" t="s">
        <v>326</v>
      </c>
      <c r="D217" s="138">
        <v>40382</v>
      </c>
      <c r="E217" s="137" t="s">
        <v>285</v>
      </c>
      <c r="F217" s="139">
        <v>1061.4</v>
      </c>
      <c r="G217" s="140" t="s">
        <v>642</v>
      </c>
    </row>
    <row r="218" spans="1:7" s="11" customFormat="1" ht="12.75">
      <c r="A218" s="113">
        <v>208</v>
      </c>
      <c r="B218" s="190" t="s">
        <v>656</v>
      </c>
      <c r="C218" s="137" t="s">
        <v>657</v>
      </c>
      <c r="D218" s="138">
        <v>42403</v>
      </c>
      <c r="E218" s="137" t="s">
        <v>285</v>
      </c>
      <c r="F218" s="139">
        <v>4300</v>
      </c>
      <c r="G218" s="140" t="s">
        <v>642</v>
      </c>
    </row>
    <row r="219" spans="1:7" s="11" customFormat="1" ht="12.75">
      <c r="A219" s="113">
        <v>209</v>
      </c>
      <c r="B219" s="190" t="s">
        <v>501</v>
      </c>
      <c r="C219" s="137" t="s">
        <v>327</v>
      </c>
      <c r="D219" s="138">
        <v>40382</v>
      </c>
      <c r="E219" s="137" t="s">
        <v>285</v>
      </c>
      <c r="F219" s="139">
        <v>139.01</v>
      </c>
      <c r="G219" s="140" t="s">
        <v>642</v>
      </c>
    </row>
    <row r="220" spans="1:7" s="11" customFormat="1" ht="12.75">
      <c r="A220" s="113">
        <v>210</v>
      </c>
      <c r="B220" s="190" t="s">
        <v>330</v>
      </c>
      <c r="C220" s="137" t="s">
        <v>331</v>
      </c>
      <c r="D220" s="138">
        <v>40694</v>
      </c>
      <c r="E220" s="137" t="s">
        <v>285</v>
      </c>
      <c r="F220" s="139">
        <v>3400</v>
      </c>
      <c r="G220" s="140" t="s">
        <v>642</v>
      </c>
    </row>
    <row r="221" spans="1:7" s="11" customFormat="1" ht="12.75">
      <c r="A221" s="113">
        <v>211</v>
      </c>
      <c r="B221" s="190" t="s">
        <v>330</v>
      </c>
      <c r="C221" s="137" t="s">
        <v>332</v>
      </c>
      <c r="D221" s="138">
        <v>40694</v>
      </c>
      <c r="E221" s="137" t="s">
        <v>285</v>
      </c>
      <c r="F221" s="139">
        <v>3400</v>
      </c>
      <c r="G221" s="140" t="s">
        <v>642</v>
      </c>
    </row>
    <row r="222" spans="1:7" s="11" customFormat="1" ht="12.75">
      <c r="A222" s="113">
        <v>212</v>
      </c>
      <c r="B222" s="190" t="s">
        <v>330</v>
      </c>
      <c r="C222" s="137" t="s">
        <v>333</v>
      </c>
      <c r="D222" s="138">
        <v>40694</v>
      </c>
      <c r="E222" s="137" t="s">
        <v>285</v>
      </c>
      <c r="F222" s="139">
        <v>3400</v>
      </c>
      <c r="G222" s="140" t="s">
        <v>642</v>
      </c>
    </row>
    <row r="223" spans="1:7" s="11" customFormat="1" ht="12.75">
      <c r="A223" s="113">
        <v>213</v>
      </c>
      <c r="B223" s="190" t="s">
        <v>336</v>
      </c>
      <c r="C223" s="137" t="s">
        <v>337</v>
      </c>
      <c r="D223" s="138">
        <v>40382</v>
      </c>
      <c r="E223" s="137" t="s">
        <v>285</v>
      </c>
      <c r="F223" s="139">
        <v>888.3</v>
      </c>
      <c r="G223" s="140" t="s">
        <v>642</v>
      </c>
    </row>
    <row r="224" spans="1:7" s="11" customFormat="1" ht="12.75">
      <c r="A224" s="113">
        <v>214</v>
      </c>
      <c r="B224" s="190" t="s">
        <v>304</v>
      </c>
      <c r="C224" s="137" t="s">
        <v>306</v>
      </c>
      <c r="D224" s="138">
        <v>40382</v>
      </c>
      <c r="E224" s="137" t="s">
        <v>305</v>
      </c>
      <c r="F224" s="139">
        <v>1912.41</v>
      </c>
      <c r="G224" s="140" t="s">
        <v>642</v>
      </c>
    </row>
    <row r="225" spans="1:7" s="11" customFormat="1" ht="12.75">
      <c r="A225" s="113">
        <v>215</v>
      </c>
      <c r="B225" s="190" t="s">
        <v>304</v>
      </c>
      <c r="C225" s="137" t="s">
        <v>307</v>
      </c>
      <c r="D225" s="138">
        <v>40382</v>
      </c>
      <c r="E225" s="137" t="s">
        <v>305</v>
      </c>
      <c r="F225" s="139">
        <v>1912.41</v>
      </c>
      <c r="G225" s="140" t="s">
        <v>642</v>
      </c>
    </row>
    <row r="226" spans="1:7" s="11" customFormat="1" ht="12.75">
      <c r="A226" s="113">
        <v>216</v>
      </c>
      <c r="B226" s="190" t="s">
        <v>308</v>
      </c>
      <c r="C226" s="137" t="s">
        <v>309</v>
      </c>
      <c r="D226" s="138">
        <v>40382</v>
      </c>
      <c r="E226" s="137" t="s">
        <v>305</v>
      </c>
      <c r="F226" s="139">
        <v>1078.49</v>
      </c>
      <c r="G226" s="140" t="s">
        <v>642</v>
      </c>
    </row>
    <row r="227" spans="1:7" s="11" customFormat="1" ht="12.75">
      <c r="A227" s="113">
        <v>217</v>
      </c>
      <c r="B227" s="190" t="s">
        <v>308</v>
      </c>
      <c r="C227" s="137" t="s">
        <v>310</v>
      </c>
      <c r="D227" s="138">
        <v>40382</v>
      </c>
      <c r="E227" s="137" t="s">
        <v>305</v>
      </c>
      <c r="F227" s="139">
        <v>1078.49</v>
      </c>
      <c r="G227" s="140" t="s">
        <v>642</v>
      </c>
    </row>
    <row r="228" spans="1:7" s="11" customFormat="1" ht="12.75">
      <c r="A228" s="113">
        <v>218</v>
      </c>
      <c r="B228" s="190" t="s">
        <v>328</v>
      </c>
      <c r="C228" s="137" t="s">
        <v>329</v>
      </c>
      <c r="D228" s="138">
        <v>40382</v>
      </c>
      <c r="E228" s="137" t="s">
        <v>305</v>
      </c>
      <c r="F228" s="139">
        <v>2360.16</v>
      </c>
      <c r="G228" s="140" t="s">
        <v>642</v>
      </c>
    </row>
    <row r="229" spans="1:7" s="11" customFormat="1" ht="13.5" thickBot="1">
      <c r="A229" s="113">
        <v>219</v>
      </c>
      <c r="B229" s="190" t="s">
        <v>334</v>
      </c>
      <c r="C229" s="137" t="s">
        <v>335</v>
      </c>
      <c r="D229" s="138">
        <v>40382</v>
      </c>
      <c r="E229" s="137" t="s">
        <v>305</v>
      </c>
      <c r="F229" s="139">
        <v>2360.16</v>
      </c>
      <c r="G229" s="140" t="s">
        <v>642</v>
      </c>
    </row>
    <row r="230" spans="1:8" ht="13.5" thickBot="1">
      <c r="A230" s="192"/>
      <c r="B230" s="193"/>
      <c r="C230" s="194"/>
      <c r="D230" s="194"/>
      <c r="E230" s="194"/>
      <c r="F230" s="195">
        <f>SUM(F120:F229)</f>
        <v>3358302.6200000015</v>
      </c>
      <c r="G230" s="193"/>
      <c r="H230" s="155"/>
    </row>
    <row r="231" spans="1:7" s="11" customFormat="1" ht="12.75">
      <c r="A231" s="113">
        <v>220</v>
      </c>
      <c r="B231" s="190" t="s">
        <v>910</v>
      </c>
      <c r="C231" s="137" t="s">
        <v>911</v>
      </c>
      <c r="D231" s="138">
        <v>42926</v>
      </c>
      <c r="E231" s="137" t="s">
        <v>349</v>
      </c>
      <c r="F231" s="139">
        <v>1376</v>
      </c>
      <c r="G231" s="140" t="s">
        <v>658</v>
      </c>
    </row>
    <row r="232" spans="1:7" s="11" customFormat="1" ht="12.75">
      <c r="A232" s="113">
        <v>221</v>
      </c>
      <c r="B232" s="190" t="s">
        <v>347</v>
      </c>
      <c r="C232" s="137" t="s">
        <v>348</v>
      </c>
      <c r="D232" s="138">
        <v>40382</v>
      </c>
      <c r="E232" s="137" t="s">
        <v>349</v>
      </c>
      <c r="F232" s="139">
        <v>3100.4</v>
      </c>
      <c r="G232" s="140" t="s">
        <v>658</v>
      </c>
    </row>
    <row r="233" spans="1:7" s="11" customFormat="1" ht="12.75">
      <c r="A233" s="113">
        <v>222</v>
      </c>
      <c r="B233" s="190" t="s">
        <v>1097</v>
      </c>
      <c r="C233" s="137" t="s">
        <v>1098</v>
      </c>
      <c r="D233" s="138">
        <v>43259</v>
      </c>
      <c r="E233" s="137" t="s">
        <v>349</v>
      </c>
      <c r="F233" s="139">
        <v>1597.45</v>
      </c>
      <c r="G233" s="140" t="s">
        <v>1090</v>
      </c>
    </row>
    <row r="234" spans="1:7" s="11" customFormat="1" ht="12.75">
      <c r="A234" s="113">
        <v>223</v>
      </c>
      <c r="B234" s="190" t="s">
        <v>350</v>
      </c>
      <c r="C234" s="137" t="s">
        <v>351</v>
      </c>
      <c r="D234" s="138">
        <v>40847</v>
      </c>
      <c r="E234" s="137" t="s">
        <v>349</v>
      </c>
      <c r="F234" s="139">
        <v>2768.26</v>
      </c>
      <c r="G234" s="140" t="s">
        <v>642</v>
      </c>
    </row>
    <row r="235" spans="1:7" s="11" customFormat="1" ht="12.75">
      <c r="A235" s="113">
        <v>224</v>
      </c>
      <c r="B235" s="190" t="s">
        <v>364</v>
      </c>
      <c r="C235" s="137" t="s">
        <v>365</v>
      </c>
      <c r="D235" s="138">
        <v>41333</v>
      </c>
      <c r="E235" s="137" t="s">
        <v>349</v>
      </c>
      <c r="F235" s="139">
        <v>2262</v>
      </c>
      <c r="G235" s="140" t="s">
        <v>641</v>
      </c>
    </row>
    <row r="236" spans="1:7" s="11" customFormat="1" ht="12.75">
      <c r="A236" s="113">
        <v>225</v>
      </c>
      <c r="B236" s="190" t="s">
        <v>1099</v>
      </c>
      <c r="C236" s="137" t="s">
        <v>1102</v>
      </c>
      <c r="D236" s="138">
        <v>43209</v>
      </c>
      <c r="E236" s="137" t="s">
        <v>349</v>
      </c>
      <c r="F236" s="139">
        <v>3333.33</v>
      </c>
      <c r="G236" s="140" t="s">
        <v>1090</v>
      </c>
    </row>
    <row r="237" spans="1:7" s="11" customFormat="1" ht="12.75">
      <c r="A237" s="113">
        <v>226</v>
      </c>
      <c r="B237" s="190" t="s">
        <v>1100</v>
      </c>
      <c r="C237" s="137" t="s">
        <v>1104</v>
      </c>
      <c r="D237" s="138">
        <v>43209</v>
      </c>
      <c r="E237" s="137" t="s">
        <v>349</v>
      </c>
      <c r="F237" s="139">
        <v>5528.46</v>
      </c>
      <c r="G237" s="140" t="s">
        <v>1090</v>
      </c>
    </row>
    <row r="238" spans="1:7" s="11" customFormat="1" ht="12.75">
      <c r="A238" s="113">
        <v>227</v>
      </c>
      <c r="B238" s="190" t="s">
        <v>1101</v>
      </c>
      <c r="C238" s="137" t="s">
        <v>1103</v>
      </c>
      <c r="D238" s="138">
        <v>43354</v>
      </c>
      <c r="E238" s="137" t="s">
        <v>349</v>
      </c>
      <c r="F238" s="139">
        <v>13799</v>
      </c>
      <c r="G238" s="140" t="s">
        <v>1090</v>
      </c>
    </row>
    <row r="239" spans="1:7" s="11" customFormat="1" ht="12.75">
      <c r="A239" s="113">
        <v>228</v>
      </c>
      <c r="B239" s="190" t="s">
        <v>1707</v>
      </c>
      <c r="C239" s="137" t="s">
        <v>1708</v>
      </c>
      <c r="D239" s="138">
        <v>41243</v>
      </c>
      <c r="E239" s="137" t="s">
        <v>1717</v>
      </c>
      <c r="F239" s="139">
        <v>7951.8</v>
      </c>
      <c r="G239" s="140" t="s">
        <v>1718</v>
      </c>
    </row>
    <row r="240" spans="1:7" s="11" customFormat="1" ht="12.75">
      <c r="A240" s="113">
        <v>229</v>
      </c>
      <c r="B240" s="190" t="s">
        <v>1709</v>
      </c>
      <c r="C240" s="137" t="s">
        <v>1710</v>
      </c>
      <c r="D240" s="138">
        <v>40382</v>
      </c>
      <c r="E240" s="137" t="s">
        <v>776</v>
      </c>
      <c r="F240" s="139">
        <v>331.52</v>
      </c>
      <c r="G240" s="140" t="s">
        <v>658</v>
      </c>
    </row>
    <row r="241" spans="1:7" s="11" customFormat="1" ht="12.75">
      <c r="A241" s="113">
        <v>230</v>
      </c>
      <c r="B241" s="190" t="s">
        <v>1711</v>
      </c>
      <c r="C241" s="137" t="s">
        <v>1712</v>
      </c>
      <c r="D241" s="138">
        <v>40382</v>
      </c>
      <c r="E241" s="137" t="s">
        <v>776</v>
      </c>
      <c r="F241" s="139">
        <v>5812.28</v>
      </c>
      <c r="G241" s="140" t="s">
        <v>639</v>
      </c>
    </row>
    <row r="242" spans="1:7" s="11" customFormat="1" ht="12.75">
      <c r="A242" s="113">
        <v>231</v>
      </c>
      <c r="B242" s="190" t="s">
        <v>1713</v>
      </c>
      <c r="C242" s="137" t="s">
        <v>1714</v>
      </c>
      <c r="D242" s="138">
        <v>41608</v>
      </c>
      <c r="E242" s="137" t="s">
        <v>776</v>
      </c>
      <c r="F242" s="139">
        <v>1771</v>
      </c>
      <c r="G242" s="140" t="s">
        <v>779</v>
      </c>
    </row>
    <row r="243" spans="1:7" s="11" customFormat="1" ht="12.75">
      <c r="A243" s="113">
        <v>232</v>
      </c>
      <c r="B243" s="190" t="s">
        <v>1715</v>
      </c>
      <c r="C243" s="137" t="s">
        <v>1716</v>
      </c>
      <c r="D243" s="138">
        <v>41060</v>
      </c>
      <c r="E243" s="137" t="s">
        <v>776</v>
      </c>
      <c r="F243" s="139">
        <v>1915</v>
      </c>
      <c r="G243" s="140" t="s">
        <v>658</v>
      </c>
    </row>
    <row r="244" spans="1:7" s="11" customFormat="1" ht="12.75">
      <c r="A244" s="113">
        <v>233</v>
      </c>
      <c r="B244" s="190" t="s">
        <v>1719</v>
      </c>
      <c r="C244" s="137" t="s">
        <v>1720</v>
      </c>
      <c r="D244" s="138">
        <v>41364</v>
      </c>
      <c r="E244" s="137" t="s">
        <v>776</v>
      </c>
      <c r="F244" s="139">
        <v>1899</v>
      </c>
      <c r="G244" s="140" t="s">
        <v>629</v>
      </c>
    </row>
    <row r="245" spans="1:8" s="63" customFormat="1" ht="12.75">
      <c r="A245" s="113">
        <v>234</v>
      </c>
      <c r="B245" s="190" t="s">
        <v>781</v>
      </c>
      <c r="C245" s="137" t="s">
        <v>780</v>
      </c>
      <c r="D245" s="138">
        <v>42531</v>
      </c>
      <c r="E245" s="137" t="s">
        <v>776</v>
      </c>
      <c r="F245" s="139">
        <v>3675.47</v>
      </c>
      <c r="G245" s="140" t="s">
        <v>658</v>
      </c>
      <c r="H245" s="11"/>
    </row>
    <row r="246" spans="1:8" s="63" customFormat="1" ht="12.75">
      <c r="A246" s="113">
        <v>235</v>
      </c>
      <c r="B246" s="190" t="s">
        <v>912</v>
      </c>
      <c r="C246" s="137" t="s">
        <v>913</v>
      </c>
      <c r="D246" s="138">
        <v>42926</v>
      </c>
      <c r="E246" s="137" t="s">
        <v>776</v>
      </c>
      <c r="F246" s="139">
        <v>3790</v>
      </c>
      <c r="G246" s="140" t="s">
        <v>658</v>
      </c>
      <c r="H246" s="11"/>
    </row>
    <row r="247" spans="1:7" s="11" customFormat="1" ht="12.75">
      <c r="A247" s="113">
        <v>236</v>
      </c>
      <c r="B247" s="190" t="s">
        <v>663</v>
      </c>
      <c r="C247" s="137" t="s">
        <v>664</v>
      </c>
      <c r="D247" s="138">
        <v>42369</v>
      </c>
      <c r="E247" s="137" t="s">
        <v>358</v>
      </c>
      <c r="F247" s="139">
        <v>54599.78</v>
      </c>
      <c r="G247" s="140" t="s">
        <v>665</v>
      </c>
    </row>
    <row r="248" spans="1:7" s="11" customFormat="1" ht="12.75">
      <c r="A248" s="113">
        <v>237</v>
      </c>
      <c r="B248" s="190" t="s">
        <v>356</v>
      </c>
      <c r="C248" s="137" t="s">
        <v>357</v>
      </c>
      <c r="D248" s="138">
        <v>40382</v>
      </c>
      <c r="E248" s="137" t="s">
        <v>358</v>
      </c>
      <c r="F248" s="139">
        <v>19725.15</v>
      </c>
      <c r="G248" s="140" t="s">
        <v>642</v>
      </c>
    </row>
    <row r="249" spans="1:7" s="11" customFormat="1" ht="12.75">
      <c r="A249" s="113">
        <v>238</v>
      </c>
      <c r="B249" s="190" t="s">
        <v>1008</v>
      </c>
      <c r="C249" s="137" t="s">
        <v>1544</v>
      </c>
      <c r="D249" s="138">
        <v>43388</v>
      </c>
      <c r="E249" s="137" t="s">
        <v>358</v>
      </c>
      <c r="F249" s="139">
        <v>2000</v>
      </c>
      <c r="G249" s="140" t="s">
        <v>1090</v>
      </c>
    </row>
    <row r="250" spans="1:7" s="11" customFormat="1" ht="12.75">
      <c r="A250" s="113">
        <v>239</v>
      </c>
      <c r="B250" s="190" t="s">
        <v>914</v>
      </c>
      <c r="C250" s="137" t="s">
        <v>915</v>
      </c>
      <c r="D250" s="138">
        <v>42944</v>
      </c>
      <c r="E250" s="137" t="s">
        <v>358</v>
      </c>
      <c r="F250" s="139">
        <v>1929</v>
      </c>
      <c r="G250" s="140" t="s">
        <v>1545</v>
      </c>
    </row>
    <row r="251" spans="1:7" s="11" customFormat="1" ht="12.75">
      <c r="A251" s="113">
        <v>240</v>
      </c>
      <c r="B251" s="190" t="s">
        <v>914</v>
      </c>
      <c r="C251" s="137" t="s">
        <v>916</v>
      </c>
      <c r="D251" s="138">
        <v>42944</v>
      </c>
      <c r="E251" s="137" t="s">
        <v>358</v>
      </c>
      <c r="F251" s="139">
        <v>1929</v>
      </c>
      <c r="G251" s="140" t="s">
        <v>1545</v>
      </c>
    </row>
    <row r="252" spans="1:7" s="11" customFormat="1" ht="12.75">
      <c r="A252" s="113">
        <v>241</v>
      </c>
      <c r="B252" s="190" t="s">
        <v>914</v>
      </c>
      <c r="C252" s="137" t="s">
        <v>917</v>
      </c>
      <c r="D252" s="138">
        <v>42944</v>
      </c>
      <c r="E252" s="137" t="s">
        <v>358</v>
      </c>
      <c r="F252" s="139">
        <v>1929</v>
      </c>
      <c r="G252" s="140" t="s">
        <v>1545</v>
      </c>
    </row>
    <row r="253" spans="1:7" s="11" customFormat="1" ht="12.75">
      <c r="A253" s="113">
        <v>242</v>
      </c>
      <c r="B253" s="190" t="s">
        <v>914</v>
      </c>
      <c r="C253" s="137" t="s">
        <v>918</v>
      </c>
      <c r="D253" s="138">
        <v>42944</v>
      </c>
      <c r="E253" s="137" t="s">
        <v>358</v>
      </c>
      <c r="F253" s="139">
        <v>1929</v>
      </c>
      <c r="G253" s="140" t="s">
        <v>1545</v>
      </c>
    </row>
    <row r="254" spans="1:7" s="11" customFormat="1" ht="12.75">
      <c r="A254" s="113">
        <v>243</v>
      </c>
      <c r="B254" s="190" t="s">
        <v>914</v>
      </c>
      <c r="C254" s="137" t="s">
        <v>919</v>
      </c>
      <c r="D254" s="138">
        <v>42944</v>
      </c>
      <c r="E254" s="137" t="s">
        <v>358</v>
      </c>
      <c r="F254" s="139">
        <v>1929</v>
      </c>
      <c r="G254" s="140" t="s">
        <v>1545</v>
      </c>
    </row>
    <row r="255" spans="1:7" s="11" customFormat="1" ht="12.75">
      <c r="A255" s="113">
        <v>244</v>
      </c>
      <c r="B255" s="190" t="s">
        <v>914</v>
      </c>
      <c r="C255" s="137" t="s">
        <v>920</v>
      </c>
      <c r="D255" s="138">
        <v>42944</v>
      </c>
      <c r="E255" s="137" t="s">
        <v>358</v>
      </c>
      <c r="F255" s="139">
        <v>1929</v>
      </c>
      <c r="G255" s="140" t="s">
        <v>1545</v>
      </c>
    </row>
    <row r="256" spans="1:7" s="11" customFormat="1" ht="12.75">
      <c r="A256" s="113">
        <v>245</v>
      </c>
      <c r="B256" s="190" t="s">
        <v>914</v>
      </c>
      <c r="C256" s="137" t="s">
        <v>921</v>
      </c>
      <c r="D256" s="138">
        <v>42944</v>
      </c>
      <c r="E256" s="137" t="s">
        <v>358</v>
      </c>
      <c r="F256" s="139">
        <v>1929</v>
      </c>
      <c r="G256" s="140" t="s">
        <v>1545</v>
      </c>
    </row>
    <row r="257" spans="1:7" s="11" customFormat="1" ht="12.75">
      <c r="A257" s="113">
        <v>246</v>
      </c>
      <c r="B257" s="190" t="s">
        <v>914</v>
      </c>
      <c r="C257" s="137" t="s">
        <v>922</v>
      </c>
      <c r="D257" s="138">
        <v>42944</v>
      </c>
      <c r="E257" s="137" t="s">
        <v>358</v>
      </c>
      <c r="F257" s="139">
        <v>1929</v>
      </c>
      <c r="G257" s="140" t="s">
        <v>1545</v>
      </c>
    </row>
    <row r="258" spans="1:7" s="11" customFormat="1" ht="12.75">
      <c r="A258" s="113">
        <v>247</v>
      </c>
      <c r="B258" s="190" t="s">
        <v>914</v>
      </c>
      <c r="C258" s="137" t="s">
        <v>923</v>
      </c>
      <c r="D258" s="138">
        <v>42944</v>
      </c>
      <c r="E258" s="137" t="s">
        <v>358</v>
      </c>
      <c r="F258" s="139">
        <v>1929</v>
      </c>
      <c r="G258" s="140" t="s">
        <v>1545</v>
      </c>
    </row>
    <row r="259" spans="1:7" s="11" customFormat="1" ht="12.75">
      <c r="A259" s="113">
        <v>248</v>
      </c>
      <c r="B259" s="190" t="s">
        <v>914</v>
      </c>
      <c r="C259" s="137" t="s">
        <v>924</v>
      </c>
      <c r="D259" s="138">
        <v>42944</v>
      </c>
      <c r="E259" s="137" t="s">
        <v>358</v>
      </c>
      <c r="F259" s="139">
        <v>1929</v>
      </c>
      <c r="G259" s="140" t="s">
        <v>1545</v>
      </c>
    </row>
    <row r="260" spans="1:7" s="11" customFormat="1" ht="12.75">
      <c r="A260" s="113">
        <v>249</v>
      </c>
      <c r="B260" s="190" t="s">
        <v>914</v>
      </c>
      <c r="C260" s="137" t="s">
        <v>925</v>
      </c>
      <c r="D260" s="138">
        <v>42944</v>
      </c>
      <c r="E260" s="137" t="s">
        <v>358</v>
      </c>
      <c r="F260" s="139">
        <v>1929</v>
      </c>
      <c r="G260" s="140" t="s">
        <v>1545</v>
      </c>
    </row>
    <row r="261" spans="1:7" s="11" customFormat="1" ht="12.75">
      <c r="A261" s="113">
        <v>250</v>
      </c>
      <c r="B261" s="190" t="s">
        <v>914</v>
      </c>
      <c r="C261" s="137" t="s">
        <v>926</v>
      </c>
      <c r="D261" s="138">
        <v>42944</v>
      </c>
      <c r="E261" s="137" t="s">
        <v>358</v>
      </c>
      <c r="F261" s="139">
        <v>1929</v>
      </c>
      <c r="G261" s="140" t="s">
        <v>1545</v>
      </c>
    </row>
    <row r="262" spans="1:7" s="11" customFormat="1" ht="12.75">
      <c r="A262" s="113">
        <v>251</v>
      </c>
      <c r="B262" s="190" t="s">
        <v>914</v>
      </c>
      <c r="C262" s="137" t="s">
        <v>927</v>
      </c>
      <c r="D262" s="138">
        <v>42944</v>
      </c>
      <c r="E262" s="137" t="s">
        <v>358</v>
      </c>
      <c r="F262" s="139">
        <v>1929</v>
      </c>
      <c r="G262" s="140" t="s">
        <v>1545</v>
      </c>
    </row>
    <row r="263" spans="1:7" s="11" customFormat="1" ht="12.75">
      <c r="A263" s="113">
        <v>252</v>
      </c>
      <c r="B263" s="190" t="s">
        <v>914</v>
      </c>
      <c r="C263" s="137" t="s">
        <v>928</v>
      </c>
      <c r="D263" s="138">
        <v>42944</v>
      </c>
      <c r="E263" s="137" t="s">
        <v>358</v>
      </c>
      <c r="F263" s="139">
        <v>1929</v>
      </c>
      <c r="G263" s="140" t="s">
        <v>1545</v>
      </c>
    </row>
    <row r="264" spans="1:7" s="11" customFormat="1" ht="12.75">
      <c r="A264" s="113">
        <v>253</v>
      </c>
      <c r="B264" s="190" t="s">
        <v>914</v>
      </c>
      <c r="C264" s="137" t="s">
        <v>929</v>
      </c>
      <c r="D264" s="138">
        <v>42944</v>
      </c>
      <c r="E264" s="137" t="s">
        <v>358</v>
      </c>
      <c r="F264" s="139">
        <v>1929</v>
      </c>
      <c r="G264" s="140" t="s">
        <v>1545</v>
      </c>
    </row>
    <row r="265" spans="1:7" s="11" customFormat="1" ht="12.75">
      <c r="A265" s="113">
        <v>254</v>
      </c>
      <c r="B265" s="190" t="s">
        <v>914</v>
      </c>
      <c r="C265" s="137" t="s">
        <v>1105</v>
      </c>
      <c r="D265" s="138">
        <v>43350</v>
      </c>
      <c r="E265" s="137" t="s">
        <v>358</v>
      </c>
      <c r="F265" s="139">
        <v>1950</v>
      </c>
      <c r="G265" s="140" t="s">
        <v>1545</v>
      </c>
    </row>
    <row r="266" spans="1:7" s="11" customFormat="1" ht="12.75">
      <c r="A266" s="113">
        <v>255</v>
      </c>
      <c r="B266" s="190" t="s">
        <v>914</v>
      </c>
      <c r="C266" s="137" t="s">
        <v>1106</v>
      </c>
      <c r="D266" s="138">
        <v>43350</v>
      </c>
      <c r="E266" s="137" t="s">
        <v>358</v>
      </c>
      <c r="F266" s="139">
        <v>1950</v>
      </c>
      <c r="G266" s="140" t="s">
        <v>1545</v>
      </c>
    </row>
    <row r="267" spans="1:7" s="11" customFormat="1" ht="12.75">
      <c r="A267" s="113">
        <v>256</v>
      </c>
      <c r="B267" s="190" t="s">
        <v>914</v>
      </c>
      <c r="C267" s="137" t="s">
        <v>1107</v>
      </c>
      <c r="D267" s="138">
        <v>43350</v>
      </c>
      <c r="E267" s="137" t="s">
        <v>358</v>
      </c>
      <c r="F267" s="139">
        <v>1950</v>
      </c>
      <c r="G267" s="140" t="s">
        <v>1545</v>
      </c>
    </row>
    <row r="268" spans="1:7" s="11" customFormat="1" ht="12.75">
      <c r="A268" s="113">
        <v>257</v>
      </c>
      <c r="B268" s="190" t="s">
        <v>914</v>
      </c>
      <c r="C268" s="137" t="s">
        <v>1108</v>
      </c>
      <c r="D268" s="138">
        <v>43350</v>
      </c>
      <c r="E268" s="137" t="s">
        <v>358</v>
      </c>
      <c r="F268" s="139">
        <v>1950</v>
      </c>
      <c r="G268" s="140" t="s">
        <v>1545</v>
      </c>
    </row>
    <row r="269" spans="1:7" s="11" customFormat="1" ht="12.75">
      <c r="A269" s="113">
        <v>258</v>
      </c>
      <c r="B269" s="190" t="s">
        <v>914</v>
      </c>
      <c r="C269" s="137" t="s">
        <v>1109</v>
      </c>
      <c r="D269" s="138">
        <v>43350</v>
      </c>
      <c r="E269" s="137" t="s">
        <v>358</v>
      </c>
      <c r="F269" s="139">
        <v>1950</v>
      </c>
      <c r="G269" s="140" t="s">
        <v>1545</v>
      </c>
    </row>
    <row r="270" spans="1:7" s="11" customFormat="1" ht="12.75">
      <c r="A270" s="113">
        <v>259</v>
      </c>
      <c r="B270" s="190" t="s">
        <v>666</v>
      </c>
      <c r="C270" s="137" t="s">
        <v>667</v>
      </c>
      <c r="D270" s="138">
        <v>42473</v>
      </c>
      <c r="E270" s="137" t="s">
        <v>358</v>
      </c>
      <c r="F270" s="139">
        <v>1969.32</v>
      </c>
      <c r="G270" s="140" t="s">
        <v>1545</v>
      </c>
    </row>
    <row r="271" spans="1:7" s="11" customFormat="1" ht="12.75">
      <c r="A271" s="113">
        <v>260</v>
      </c>
      <c r="B271" s="190" t="s">
        <v>666</v>
      </c>
      <c r="C271" s="137" t="s">
        <v>668</v>
      </c>
      <c r="D271" s="138">
        <v>42473</v>
      </c>
      <c r="E271" s="137" t="s">
        <v>358</v>
      </c>
      <c r="F271" s="139">
        <v>1969.32</v>
      </c>
      <c r="G271" s="140" t="s">
        <v>1545</v>
      </c>
    </row>
    <row r="272" spans="1:7" s="11" customFormat="1" ht="12.75">
      <c r="A272" s="113">
        <v>261</v>
      </c>
      <c r="B272" s="190" t="s">
        <v>666</v>
      </c>
      <c r="C272" s="137" t="s">
        <v>669</v>
      </c>
      <c r="D272" s="138">
        <v>42473</v>
      </c>
      <c r="E272" s="137" t="s">
        <v>358</v>
      </c>
      <c r="F272" s="139">
        <v>1969.32</v>
      </c>
      <c r="G272" s="140" t="s">
        <v>1545</v>
      </c>
    </row>
    <row r="273" spans="1:7" s="11" customFormat="1" ht="12.75">
      <c r="A273" s="113">
        <v>262</v>
      </c>
      <c r="B273" s="190" t="s">
        <v>666</v>
      </c>
      <c r="C273" s="137" t="s">
        <v>670</v>
      </c>
      <c r="D273" s="138">
        <v>42473</v>
      </c>
      <c r="E273" s="137" t="s">
        <v>358</v>
      </c>
      <c r="F273" s="139">
        <v>1969.32</v>
      </c>
      <c r="G273" s="140" t="s">
        <v>1545</v>
      </c>
    </row>
    <row r="274" spans="1:7" s="11" customFormat="1" ht="12.75">
      <c r="A274" s="113">
        <v>263</v>
      </c>
      <c r="B274" s="190" t="s">
        <v>666</v>
      </c>
      <c r="C274" s="137" t="s">
        <v>671</v>
      </c>
      <c r="D274" s="138">
        <v>42473</v>
      </c>
      <c r="E274" s="137" t="s">
        <v>358</v>
      </c>
      <c r="F274" s="139">
        <v>1969.32</v>
      </c>
      <c r="G274" s="140" t="s">
        <v>1545</v>
      </c>
    </row>
    <row r="275" spans="1:7" s="11" customFormat="1" ht="12.75">
      <c r="A275" s="113">
        <v>264</v>
      </c>
      <c r="B275" s="190" t="s">
        <v>666</v>
      </c>
      <c r="C275" s="137" t="s">
        <v>672</v>
      </c>
      <c r="D275" s="138">
        <v>42473</v>
      </c>
      <c r="E275" s="137" t="s">
        <v>358</v>
      </c>
      <c r="F275" s="139">
        <v>1969.32</v>
      </c>
      <c r="G275" s="140" t="s">
        <v>1545</v>
      </c>
    </row>
    <row r="276" spans="1:7" s="11" customFormat="1" ht="12.75">
      <c r="A276" s="113">
        <v>265</v>
      </c>
      <c r="B276" s="190" t="s">
        <v>666</v>
      </c>
      <c r="C276" s="137" t="s">
        <v>673</v>
      </c>
      <c r="D276" s="138">
        <v>42473</v>
      </c>
      <c r="E276" s="137" t="s">
        <v>358</v>
      </c>
      <c r="F276" s="139">
        <v>1969.32</v>
      </c>
      <c r="G276" s="140" t="s">
        <v>1545</v>
      </c>
    </row>
    <row r="277" spans="1:7" s="11" customFormat="1" ht="12.75">
      <c r="A277" s="113">
        <v>266</v>
      </c>
      <c r="B277" s="190" t="s">
        <v>666</v>
      </c>
      <c r="C277" s="137" t="s">
        <v>674</v>
      </c>
      <c r="D277" s="138">
        <v>42473</v>
      </c>
      <c r="E277" s="137" t="s">
        <v>358</v>
      </c>
      <c r="F277" s="139">
        <v>1969.32</v>
      </c>
      <c r="G277" s="140" t="s">
        <v>1545</v>
      </c>
    </row>
    <row r="278" spans="1:7" s="11" customFormat="1" ht="12.75">
      <c r="A278" s="113">
        <v>267</v>
      </c>
      <c r="B278" s="190" t="s">
        <v>666</v>
      </c>
      <c r="C278" s="137" t="s">
        <v>675</v>
      </c>
      <c r="D278" s="138">
        <v>42473</v>
      </c>
      <c r="E278" s="137" t="s">
        <v>358</v>
      </c>
      <c r="F278" s="139">
        <v>1969.32</v>
      </c>
      <c r="G278" s="140" t="s">
        <v>1545</v>
      </c>
    </row>
    <row r="279" spans="1:7" s="11" customFormat="1" ht="12.75">
      <c r="A279" s="113">
        <v>268</v>
      </c>
      <c r="B279" s="190" t="s">
        <v>666</v>
      </c>
      <c r="C279" s="137" t="s">
        <v>676</v>
      </c>
      <c r="D279" s="138">
        <v>42473</v>
      </c>
      <c r="E279" s="137" t="s">
        <v>358</v>
      </c>
      <c r="F279" s="139">
        <v>1969.32</v>
      </c>
      <c r="G279" s="140" t="s">
        <v>1545</v>
      </c>
    </row>
    <row r="280" spans="1:7" s="11" customFormat="1" ht="12.75">
      <c r="A280" s="113">
        <v>269</v>
      </c>
      <c r="B280" s="190" t="s">
        <v>666</v>
      </c>
      <c r="C280" s="137" t="s">
        <v>677</v>
      </c>
      <c r="D280" s="138">
        <v>42473</v>
      </c>
      <c r="E280" s="137" t="s">
        <v>358</v>
      </c>
      <c r="F280" s="139">
        <v>1969.32</v>
      </c>
      <c r="G280" s="140" t="s">
        <v>1545</v>
      </c>
    </row>
    <row r="281" spans="1:7" s="11" customFormat="1" ht="12.75">
      <c r="A281" s="113">
        <v>270</v>
      </c>
      <c r="B281" s="190" t="s">
        <v>666</v>
      </c>
      <c r="C281" s="137" t="s">
        <v>678</v>
      </c>
      <c r="D281" s="138">
        <v>42473</v>
      </c>
      <c r="E281" s="137" t="s">
        <v>358</v>
      </c>
      <c r="F281" s="139">
        <v>1969.32</v>
      </c>
      <c r="G281" s="140" t="s">
        <v>1545</v>
      </c>
    </row>
    <row r="282" spans="1:7" s="11" customFormat="1" ht="12.75">
      <c r="A282" s="113">
        <v>271</v>
      </c>
      <c r="B282" s="190" t="s">
        <v>666</v>
      </c>
      <c r="C282" s="137" t="s">
        <v>679</v>
      </c>
      <c r="D282" s="138">
        <v>42473</v>
      </c>
      <c r="E282" s="137" t="s">
        <v>358</v>
      </c>
      <c r="F282" s="139">
        <v>1969.32</v>
      </c>
      <c r="G282" s="140" t="s">
        <v>1545</v>
      </c>
    </row>
    <row r="283" spans="1:7" s="11" customFormat="1" ht="12.75">
      <c r="A283" s="113">
        <v>272</v>
      </c>
      <c r="B283" s="190" t="s">
        <v>666</v>
      </c>
      <c r="C283" s="137" t="s">
        <v>680</v>
      </c>
      <c r="D283" s="138">
        <v>42473</v>
      </c>
      <c r="E283" s="137" t="s">
        <v>358</v>
      </c>
      <c r="F283" s="139">
        <v>1969.32</v>
      </c>
      <c r="G283" s="140" t="s">
        <v>1545</v>
      </c>
    </row>
    <row r="284" spans="1:7" s="11" customFormat="1" ht="12.75">
      <c r="A284" s="113">
        <v>273</v>
      </c>
      <c r="B284" s="190" t="s">
        <v>666</v>
      </c>
      <c r="C284" s="137" t="s">
        <v>681</v>
      </c>
      <c r="D284" s="138">
        <v>42473</v>
      </c>
      <c r="E284" s="137" t="s">
        <v>358</v>
      </c>
      <c r="F284" s="139">
        <v>1969.32</v>
      </c>
      <c r="G284" s="140" t="s">
        <v>1545</v>
      </c>
    </row>
    <row r="285" spans="1:7" s="11" customFormat="1" ht="12.75">
      <c r="A285" s="113">
        <v>274</v>
      </c>
      <c r="B285" s="190" t="s">
        <v>666</v>
      </c>
      <c r="C285" s="137" t="s">
        <v>682</v>
      </c>
      <c r="D285" s="138">
        <v>42473</v>
      </c>
      <c r="E285" s="137" t="s">
        <v>358</v>
      </c>
      <c r="F285" s="139">
        <v>1969.32</v>
      </c>
      <c r="G285" s="140" t="s">
        <v>1545</v>
      </c>
    </row>
    <row r="286" spans="1:7" s="11" customFormat="1" ht="12.75">
      <c r="A286" s="113">
        <v>275</v>
      </c>
      <c r="B286" s="190" t="s">
        <v>666</v>
      </c>
      <c r="C286" s="137" t="s">
        <v>683</v>
      </c>
      <c r="D286" s="138">
        <v>42473</v>
      </c>
      <c r="E286" s="137" t="s">
        <v>358</v>
      </c>
      <c r="F286" s="139">
        <v>1969.32</v>
      </c>
      <c r="G286" s="140" t="s">
        <v>1545</v>
      </c>
    </row>
    <row r="287" spans="1:7" s="11" customFormat="1" ht="12.75">
      <c r="A287" s="113">
        <v>276</v>
      </c>
      <c r="B287" s="190" t="s">
        <v>666</v>
      </c>
      <c r="C287" s="137" t="s">
        <v>684</v>
      </c>
      <c r="D287" s="138">
        <v>42473</v>
      </c>
      <c r="E287" s="137" t="s">
        <v>358</v>
      </c>
      <c r="F287" s="139">
        <v>1969.32</v>
      </c>
      <c r="G287" s="140" t="s">
        <v>1545</v>
      </c>
    </row>
    <row r="288" spans="1:7" s="11" customFormat="1" ht="12.75">
      <c r="A288" s="113">
        <v>277</v>
      </c>
      <c r="B288" s="190" t="s">
        <v>666</v>
      </c>
      <c r="C288" s="137" t="s">
        <v>685</v>
      </c>
      <c r="D288" s="138">
        <v>42473</v>
      </c>
      <c r="E288" s="137" t="s">
        <v>358</v>
      </c>
      <c r="F288" s="139">
        <v>1969.32</v>
      </c>
      <c r="G288" s="140" t="s">
        <v>686</v>
      </c>
    </row>
    <row r="289" spans="1:7" s="11" customFormat="1" ht="12.75">
      <c r="A289" s="113">
        <v>278</v>
      </c>
      <c r="B289" s="190" t="s">
        <v>666</v>
      </c>
      <c r="C289" s="137" t="s">
        <v>687</v>
      </c>
      <c r="D289" s="138">
        <v>42473</v>
      </c>
      <c r="E289" s="137" t="s">
        <v>358</v>
      </c>
      <c r="F289" s="139">
        <v>1969.32</v>
      </c>
      <c r="G289" s="140" t="s">
        <v>686</v>
      </c>
    </row>
    <row r="290" spans="1:7" s="11" customFormat="1" ht="12.75">
      <c r="A290" s="113">
        <v>279</v>
      </c>
      <c r="B290" s="190" t="s">
        <v>666</v>
      </c>
      <c r="C290" s="137" t="s">
        <v>688</v>
      </c>
      <c r="D290" s="138">
        <v>42473</v>
      </c>
      <c r="E290" s="137" t="s">
        <v>358</v>
      </c>
      <c r="F290" s="139">
        <v>1969.32</v>
      </c>
      <c r="G290" s="140" t="s">
        <v>686</v>
      </c>
    </row>
    <row r="291" spans="1:7" s="11" customFormat="1" ht="12.75">
      <c r="A291" s="113">
        <v>280</v>
      </c>
      <c r="B291" s="190" t="s">
        <v>666</v>
      </c>
      <c r="C291" s="137" t="s">
        <v>689</v>
      </c>
      <c r="D291" s="138">
        <v>42473</v>
      </c>
      <c r="E291" s="137" t="s">
        <v>358</v>
      </c>
      <c r="F291" s="139">
        <v>1969.32</v>
      </c>
      <c r="G291" s="140" t="s">
        <v>686</v>
      </c>
    </row>
    <row r="292" spans="1:7" s="11" customFormat="1" ht="12.75">
      <c r="A292" s="113">
        <v>281</v>
      </c>
      <c r="B292" s="190" t="s">
        <v>666</v>
      </c>
      <c r="C292" s="137" t="s">
        <v>690</v>
      </c>
      <c r="D292" s="138">
        <v>42473</v>
      </c>
      <c r="E292" s="137" t="s">
        <v>358</v>
      </c>
      <c r="F292" s="139">
        <v>1969.32</v>
      </c>
      <c r="G292" s="140" t="s">
        <v>686</v>
      </c>
    </row>
    <row r="293" spans="1:7" s="11" customFormat="1" ht="12.75">
      <c r="A293" s="113">
        <v>282</v>
      </c>
      <c r="B293" s="190" t="s">
        <v>666</v>
      </c>
      <c r="C293" s="137" t="s">
        <v>691</v>
      </c>
      <c r="D293" s="138">
        <v>42473</v>
      </c>
      <c r="E293" s="137" t="s">
        <v>358</v>
      </c>
      <c r="F293" s="139">
        <v>1969.32</v>
      </c>
      <c r="G293" s="140" t="s">
        <v>665</v>
      </c>
    </row>
    <row r="294" spans="1:7" s="11" customFormat="1" ht="12.75">
      <c r="A294" s="113">
        <v>283</v>
      </c>
      <c r="B294" s="190" t="s">
        <v>666</v>
      </c>
      <c r="C294" s="137" t="s">
        <v>692</v>
      </c>
      <c r="D294" s="138">
        <v>42473</v>
      </c>
      <c r="E294" s="137" t="s">
        <v>358</v>
      </c>
      <c r="F294" s="139">
        <v>1969.32</v>
      </c>
      <c r="G294" s="140" t="s">
        <v>665</v>
      </c>
    </row>
    <row r="295" spans="1:7" s="11" customFormat="1" ht="12.75">
      <c r="A295" s="113">
        <v>284</v>
      </c>
      <c r="B295" s="190" t="s">
        <v>666</v>
      </c>
      <c r="C295" s="137" t="s">
        <v>693</v>
      </c>
      <c r="D295" s="138">
        <v>42538</v>
      </c>
      <c r="E295" s="137" t="s">
        <v>358</v>
      </c>
      <c r="F295" s="139">
        <v>1907.5</v>
      </c>
      <c r="G295" s="140" t="s">
        <v>1545</v>
      </c>
    </row>
    <row r="296" spans="1:7" s="11" customFormat="1" ht="12.75">
      <c r="A296" s="113">
        <v>285</v>
      </c>
      <c r="B296" s="190" t="s">
        <v>666</v>
      </c>
      <c r="C296" s="137" t="s">
        <v>694</v>
      </c>
      <c r="D296" s="138">
        <v>42538</v>
      </c>
      <c r="E296" s="137" t="s">
        <v>358</v>
      </c>
      <c r="F296" s="139">
        <v>1907.5</v>
      </c>
      <c r="G296" s="140" t="s">
        <v>1545</v>
      </c>
    </row>
    <row r="297" spans="1:7" s="11" customFormat="1" ht="12.75">
      <c r="A297" s="113">
        <v>286</v>
      </c>
      <c r="B297" s="190" t="s">
        <v>666</v>
      </c>
      <c r="C297" s="137" t="s">
        <v>695</v>
      </c>
      <c r="D297" s="138">
        <v>42538</v>
      </c>
      <c r="E297" s="137" t="s">
        <v>358</v>
      </c>
      <c r="F297" s="139">
        <v>1907.5</v>
      </c>
      <c r="G297" s="140" t="s">
        <v>1545</v>
      </c>
    </row>
    <row r="298" spans="1:7" s="11" customFormat="1" ht="12.75">
      <c r="A298" s="113">
        <v>287</v>
      </c>
      <c r="B298" s="190" t="s">
        <v>666</v>
      </c>
      <c r="C298" s="137" t="s">
        <v>696</v>
      </c>
      <c r="D298" s="138">
        <v>42538</v>
      </c>
      <c r="E298" s="137" t="s">
        <v>358</v>
      </c>
      <c r="F298" s="139">
        <v>1907.5</v>
      </c>
      <c r="G298" s="140" t="s">
        <v>1545</v>
      </c>
    </row>
    <row r="299" spans="1:7" s="11" customFormat="1" ht="12.75">
      <c r="A299" s="113">
        <v>288</v>
      </c>
      <c r="B299" s="190" t="s">
        <v>666</v>
      </c>
      <c r="C299" s="137" t="s">
        <v>697</v>
      </c>
      <c r="D299" s="138">
        <v>42538</v>
      </c>
      <c r="E299" s="137" t="s">
        <v>358</v>
      </c>
      <c r="F299" s="139">
        <v>1907.5</v>
      </c>
      <c r="G299" s="140" t="s">
        <v>1545</v>
      </c>
    </row>
    <row r="300" spans="1:7" s="11" customFormat="1" ht="12.75">
      <c r="A300" s="113">
        <v>289</v>
      </c>
      <c r="B300" s="190" t="s">
        <v>666</v>
      </c>
      <c r="C300" s="137" t="s">
        <v>698</v>
      </c>
      <c r="D300" s="138">
        <v>42538</v>
      </c>
      <c r="E300" s="137" t="s">
        <v>358</v>
      </c>
      <c r="F300" s="139">
        <v>1907.5</v>
      </c>
      <c r="G300" s="140" t="s">
        <v>1545</v>
      </c>
    </row>
    <row r="301" spans="1:7" ht="12.75">
      <c r="A301" s="113">
        <v>290</v>
      </c>
      <c r="B301" s="190" t="s">
        <v>666</v>
      </c>
      <c r="C301" s="137" t="s">
        <v>699</v>
      </c>
      <c r="D301" s="138">
        <v>42538</v>
      </c>
      <c r="E301" s="137" t="s">
        <v>358</v>
      </c>
      <c r="F301" s="139">
        <v>1907.5</v>
      </c>
      <c r="G301" s="140" t="s">
        <v>651</v>
      </c>
    </row>
    <row r="302" spans="1:7" ht="12.75">
      <c r="A302" s="113">
        <v>291</v>
      </c>
      <c r="B302" s="190" t="s">
        <v>666</v>
      </c>
      <c r="C302" s="137" t="s">
        <v>700</v>
      </c>
      <c r="D302" s="138">
        <v>42538</v>
      </c>
      <c r="E302" s="137" t="s">
        <v>358</v>
      </c>
      <c r="F302" s="139">
        <v>1907.5</v>
      </c>
      <c r="G302" s="140" t="s">
        <v>1545</v>
      </c>
    </row>
    <row r="303" spans="1:7" ht="12.75">
      <c r="A303" s="113">
        <v>292</v>
      </c>
      <c r="B303" s="190" t="s">
        <v>666</v>
      </c>
      <c r="C303" s="137" t="s">
        <v>701</v>
      </c>
      <c r="D303" s="138">
        <v>42538</v>
      </c>
      <c r="E303" s="137" t="s">
        <v>358</v>
      </c>
      <c r="F303" s="139">
        <v>1907.5</v>
      </c>
      <c r="G303" s="140" t="s">
        <v>1545</v>
      </c>
    </row>
    <row r="304" spans="1:7" ht="12.75">
      <c r="A304" s="113">
        <v>293</v>
      </c>
      <c r="B304" s="190" t="s">
        <v>666</v>
      </c>
      <c r="C304" s="137" t="s">
        <v>702</v>
      </c>
      <c r="D304" s="138">
        <v>42538</v>
      </c>
      <c r="E304" s="137" t="s">
        <v>358</v>
      </c>
      <c r="F304" s="139">
        <v>1907.5</v>
      </c>
      <c r="G304" s="140" t="s">
        <v>1545</v>
      </c>
    </row>
    <row r="305" spans="1:7" ht="12.75">
      <c r="A305" s="113">
        <v>294</v>
      </c>
      <c r="B305" s="190" t="s">
        <v>666</v>
      </c>
      <c r="C305" s="137" t="s">
        <v>703</v>
      </c>
      <c r="D305" s="138">
        <v>42538</v>
      </c>
      <c r="E305" s="137" t="s">
        <v>358</v>
      </c>
      <c r="F305" s="139">
        <v>1907.5</v>
      </c>
      <c r="G305" s="140" t="s">
        <v>1545</v>
      </c>
    </row>
    <row r="306" spans="1:7" ht="12.75">
      <c r="A306" s="113">
        <v>295</v>
      </c>
      <c r="B306" s="190" t="s">
        <v>666</v>
      </c>
      <c r="C306" s="137" t="s">
        <v>704</v>
      </c>
      <c r="D306" s="138">
        <v>42538</v>
      </c>
      <c r="E306" s="137" t="s">
        <v>358</v>
      </c>
      <c r="F306" s="139">
        <v>1907.5</v>
      </c>
      <c r="G306" s="140" t="s">
        <v>1545</v>
      </c>
    </row>
    <row r="307" spans="1:7" ht="12.75">
      <c r="A307" s="113">
        <v>296</v>
      </c>
      <c r="B307" s="190" t="s">
        <v>666</v>
      </c>
      <c r="C307" s="137" t="s">
        <v>705</v>
      </c>
      <c r="D307" s="138">
        <v>42538</v>
      </c>
      <c r="E307" s="137" t="s">
        <v>358</v>
      </c>
      <c r="F307" s="139">
        <v>1907.5</v>
      </c>
      <c r="G307" s="140" t="s">
        <v>1545</v>
      </c>
    </row>
    <row r="308" spans="1:7" ht="12.75">
      <c r="A308" s="113">
        <v>297</v>
      </c>
      <c r="B308" s="190" t="s">
        <v>666</v>
      </c>
      <c r="C308" s="137" t="s">
        <v>706</v>
      </c>
      <c r="D308" s="138">
        <v>42538</v>
      </c>
      <c r="E308" s="137" t="s">
        <v>358</v>
      </c>
      <c r="F308" s="139">
        <v>1907.5</v>
      </c>
      <c r="G308" s="140" t="s">
        <v>1545</v>
      </c>
    </row>
    <row r="309" spans="1:7" ht="12.75">
      <c r="A309" s="113">
        <v>298</v>
      </c>
      <c r="B309" s="190" t="s">
        <v>666</v>
      </c>
      <c r="C309" s="137" t="s">
        <v>707</v>
      </c>
      <c r="D309" s="138">
        <v>42538</v>
      </c>
      <c r="E309" s="137" t="s">
        <v>358</v>
      </c>
      <c r="F309" s="139">
        <v>1907.5</v>
      </c>
      <c r="G309" s="140" t="s">
        <v>1545</v>
      </c>
    </row>
    <row r="310" spans="1:7" ht="12.75">
      <c r="A310" s="113">
        <v>299</v>
      </c>
      <c r="B310" s="190" t="s">
        <v>666</v>
      </c>
      <c r="C310" s="137" t="s">
        <v>708</v>
      </c>
      <c r="D310" s="138">
        <v>42538</v>
      </c>
      <c r="E310" s="137" t="s">
        <v>358</v>
      </c>
      <c r="F310" s="139">
        <v>1907.5</v>
      </c>
      <c r="G310" s="140" t="s">
        <v>1545</v>
      </c>
    </row>
    <row r="311" spans="1:7" ht="12.75">
      <c r="A311" s="113">
        <v>300</v>
      </c>
      <c r="B311" s="190" t="s">
        <v>666</v>
      </c>
      <c r="C311" s="137" t="s">
        <v>709</v>
      </c>
      <c r="D311" s="138">
        <v>42538</v>
      </c>
      <c r="E311" s="137" t="s">
        <v>358</v>
      </c>
      <c r="F311" s="139">
        <v>1907.5</v>
      </c>
      <c r="G311" s="140" t="s">
        <v>1545</v>
      </c>
    </row>
    <row r="312" spans="1:7" ht="12.75">
      <c r="A312" s="113">
        <v>301</v>
      </c>
      <c r="B312" s="190" t="s">
        <v>666</v>
      </c>
      <c r="C312" s="137" t="s">
        <v>710</v>
      </c>
      <c r="D312" s="138">
        <v>42538</v>
      </c>
      <c r="E312" s="137" t="s">
        <v>358</v>
      </c>
      <c r="F312" s="139">
        <v>1907.5</v>
      </c>
      <c r="G312" s="140" t="s">
        <v>1545</v>
      </c>
    </row>
    <row r="313" spans="1:7" ht="12.75">
      <c r="A313" s="113">
        <v>302</v>
      </c>
      <c r="B313" s="190" t="s">
        <v>666</v>
      </c>
      <c r="C313" s="137" t="s">
        <v>711</v>
      </c>
      <c r="D313" s="138">
        <v>42538</v>
      </c>
      <c r="E313" s="137" t="s">
        <v>358</v>
      </c>
      <c r="F313" s="139">
        <v>1907.5</v>
      </c>
      <c r="G313" s="140" t="s">
        <v>1545</v>
      </c>
    </row>
    <row r="314" spans="1:7" ht="12.75">
      <c r="A314" s="113">
        <v>303</v>
      </c>
      <c r="B314" s="190" t="s">
        <v>666</v>
      </c>
      <c r="C314" s="137" t="s">
        <v>712</v>
      </c>
      <c r="D314" s="138">
        <v>42538</v>
      </c>
      <c r="E314" s="137" t="s">
        <v>358</v>
      </c>
      <c r="F314" s="139">
        <v>1907.5</v>
      </c>
      <c r="G314" s="140" t="s">
        <v>1545</v>
      </c>
    </row>
    <row r="315" spans="1:7" s="11" customFormat="1" ht="12.75">
      <c r="A315" s="113">
        <v>304</v>
      </c>
      <c r="B315" s="190" t="s">
        <v>713</v>
      </c>
      <c r="C315" s="137" t="s">
        <v>714</v>
      </c>
      <c r="D315" s="138">
        <v>42473</v>
      </c>
      <c r="E315" s="137" t="s">
        <v>358</v>
      </c>
      <c r="F315" s="139">
        <v>6972</v>
      </c>
      <c r="G315" s="140" t="s">
        <v>1545</v>
      </c>
    </row>
    <row r="316" spans="1:7" ht="25.5">
      <c r="A316" s="113">
        <v>305</v>
      </c>
      <c r="B316" s="190" t="s">
        <v>930</v>
      </c>
      <c r="C316" s="137" t="s">
        <v>931</v>
      </c>
      <c r="D316" s="138">
        <v>42768</v>
      </c>
      <c r="E316" s="137" t="s">
        <v>342</v>
      </c>
      <c r="F316" s="139">
        <v>185.66</v>
      </c>
      <c r="G316" s="140" t="s">
        <v>857</v>
      </c>
    </row>
    <row r="317" spans="1:7" ht="25.5">
      <c r="A317" s="113">
        <v>306</v>
      </c>
      <c r="B317" s="190" t="s">
        <v>930</v>
      </c>
      <c r="C317" s="137" t="s">
        <v>932</v>
      </c>
      <c r="D317" s="138">
        <v>42768</v>
      </c>
      <c r="E317" s="137" t="s">
        <v>342</v>
      </c>
      <c r="F317" s="139">
        <v>185.66</v>
      </c>
      <c r="G317" s="140" t="s">
        <v>857</v>
      </c>
    </row>
    <row r="318" spans="1:7" ht="25.5">
      <c r="A318" s="113">
        <v>307</v>
      </c>
      <c r="B318" s="190" t="s">
        <v>930</v>
      </c>
      <c r="C318" s="137" t="s">
        <v>933</v>
      </c>
      <c r="D318" s="138">
        <v>42768</v>
      </c>
      <c r="E318" s="137" t="s">
        <v>342</v>
      </c>
      <c r="F318" s="139">
        <v>233.68</v>
      </c>
      <c r="G318" s="140" t="s">
        <v>857</v>
      </c>
    </row>
    <row r="319" spans="1:7" ht="12.75">
      <c r="A319" s="113">
        <v>308</v>
      </c>
      <c r="B319" s="190" t="s">
        <v>502</v>
      </c>
      <c r="C319" s="137" t="s">
        <v>503</v>
      </c>
      <c r="D319" s="138">
        <v>42187</v>
      </c>
      <c r="E319" s="137" t="s">
        <v>342</v>
      </c>
      <c r="F319" s="139">
        <v>1085</v>
      </c>
      <c r="G319" s="140" t="s">
        <v>658</v>
      </c>
    </row>
    <row r="320" spans="1:7" ht="12.75">
      <c r="A320" s="113">
        <v>309</v>
      </c>
      <c r="B320" s="190" t="s">
        <v>504</v>
      </c>
      <c r="C320" s="137" t="s">
        <v>505</v>
      </c>
      <c r="D320" s="138">
        <v>42172</v>
      </c>
      <c r="E320" s="137" t="s">
        <v>342</v>
      </c>
      <c r="F320" s="139">
        <v>16700</v>
      </c>
      <c r="G320" s="140" t="s">
        <v>631</v>
      </c>
    </row>
    <row r="321" spans="1:7" ht="12.75">
      <c r="A321" s="113">
        <v>310</v>
      </c>
      <c r="B321" s="190" t="s">
        <v>504</v>
      </c>
      <c r="C321" s="137" t="s">
        <v>506</v>
      </c>
      <c r="D321" s="138">
        <v>42172</v>
      </c>
      <c r="E321" s="137" t="s">
        <v>342</v>
      </c>
      <c r="F321" s="139">
        <v>16700</v>
      </c>
      <c r="G321" s="140" t="s">
        <v>631</v>
      </c>
    </row>
    <row r="322" spans="1:7" ht="12.75">
      <c r="A322" s="113">
        <v>311</v>
      </c>
      <c r="B322" s="190" t="s">
        <v>507</v>
      </c>
      <c r="C322" s="137" t="s">
        <v>341</v>
      </c>
      <c r="D322" s="138">
        <v>41364</v>
      </c>
      <c r="E322" s="137" t="s">
        <v>342</v>
      </c>
      <c r="F322" s="139">
        <v>14800</v>
      </c>
      <c r="G322" s="140" t="s">
        <v>631</v>
      </c>
    </row>
    <row r="323" spans="1:7" ht="12.75">
      <c r="A323" s="113">
        <v>312</v>
      </c>
      <c r="B323" s="190" t="s">
        <v>343</v>
      </c>
      <c r="C323" s="137" t="s">
        <v>344</v>
      </c>
      <c r="D323" s="138">
        <v>40382</v>
      </c>
      <c r="E323" s="137" t="s">
        <v>342</v>
      </c>
      <c r="F323" s="139">
        <v>3834.71</v>
      </c>
      <c r="G323" s="140" t="s">
        <v>631</v>
      </c>
    </row>
    <row r="324" spans="1:7" ht="12.75">
      <c r="A324" s="113">
        <v>313</v>
      </c>
      <c r="B324" s="190" t="s">
        <v>345</v>
      </c>
      <c r="C324" s="137" t="s">
        <v>346</v>
      </c>
      <c r="D324" s="138">
        <v>40382</v>
      </c>
      <c r="E324" s="137" t="s">
        <v>342</v>
      </c>
      <c r="F324" s="139">
        <v>4786.1</v>
      </c>
      <c r="G324" s="140" t="s">
        <v>631</v>
      </c>
    </row>
    <row r="325" spans="1:7" ht="25.5">
      <c r="A325" s="113">
        <v>314</v>
      </c>
      <c r="B325" s="190" t="s">
        <v>934</v>
      </c>
      <c r="C325" s="137" t="s">
        <v>935</v>
      </c>
      <c r="D325" s="138">
        <v>42768</v>
      </c>
      <c r="E325" s="137" t="s">
        <v>342</v>
      </c>
      <c r="F325" s="139">
        <v>17294.62</v>
      </c>
      <c r="G325" s="140" t="s">
        <v>857</v>
      </c>
    </row>
    <row r="326" spans="1:7" ht="12.75">
      <c r="A326" s="113">
        <v>315</v>
      </c>
      <c r="B326" s="190" t="s">
        <v>508</v>
      </c>
      <c r="C326" s="137" t="s">
        <v>509</v>
      </c>
      <c r="D326" s="138">
        <v>42063</v>
      </c>
      <c r="E326" s="137" t="s">
        <v>342</v>
      </c>
      <c r="F326" s="139">
        <v>3600</v>
      </c>
      <c r="G326" s="140" t="s">
        <v>658</v>
      </c>
    </row>
    <row r="327" spans="1:7" s="11" customFormat="1" ht="12.75">
      <c r="A327" s="113">
        <v>316</v>
      </c>
      <c r="B327" s="190" t="s">
        <v>352</v>
      </c>
      <c r="C327" s="137" t="s">
        <v>353</v>
      </c>
      <c r="D327" s="138">
        <v>40968</v>
      </c>
      <c r="E327" s="137" t="s">
        <v>342</v>
      </c>
      <c r="F327" s="139">
        <v>3878.09</v>
      </c>
      <c r="G327" s="140" t="s">
        <v>659</v>
      </c>
    </row>
    <row r="328" spans="1:7" s="11" customFormat="1" ht="12.75">
      <c r="A328" s="113">
        <v>317</v>
      </c>
      <c r="B328" s="190" t="s">
        <v>354</v>
      </c>
      <c r="C328" s="137" t="s">
        <v>355</v>
      </c>
      <c r="D328" s="138">
        <v>40968</v>
      </c>
      <c r="E328" s="137" t="s">
        <v>342</v>
      </c>
      <c r="F328" s="139">
        <v>2245</v>
      </c>
      <c r="G328" s="140" t="s">
        <v>658</v>
      </c>
    </row>
    <row r="329" spans="1:7" s="11" customFormat="1" ht="25.5">
      <c r="A329" s="113">
        <v>318</v>
      </c>
      <c r="B329" s="190" t="s">
        <v>510</v>
      </c>
      <c r="C329" s="137" t="s">
        <v>366</v>
      </c>
      <c r="D329" s="138">
        <v>41790</v>
      </c>
      <c r="E329" s="137" t="s">
        <v>342</v>
      </c>
      <c r="F329" s="139">
        <v>6091.6</v>
      </c>
      <c r="G329" s="140" t="s">
        <v>630</v>
      </c>
    </row>
    <row r="330" spans="1:7" s="11" customFormat="1" ht="12.75">
      <c r="A330" s="113">
        <v>319</v>
      </c>
      <c r="B330" s="190" t="s">
        <v>511</v>
      </c>
      <c r="C330" s="137" t="s">
        <v>512</v>
      </c>
      <c r="D330" s="138">
        <v>42132</v>
      </c>
      <c r="E330" s="137" t="s">
        <v>342</v>
      </c>
      <c r="F330" s="139">
        <v>13500</v>
      </c>
      <c r="G330" s="140" t="s">
        <v>640</v>
      </c>
    </row>
    <row r="331" spans="1:7" s="11" customFormat="1" ht="25.5">
      <c r="A331" s="113">
        <v>320</v>
      </c>
      <c r="B331" s="190" t="s">
        <v>936</v>
      </c>
      <c r="C331" s="137" t="s">
        <v>937</v>
      </c>
      <c r="D331" s="138">
        <v>42768</v>
      </c>
      <c r="E331" s="137" t="s">
        <v>342</v>
      </c>
      <c r="F331" s="139">
        <v>873.68</v>
      </c>
      <c r="G331" s="140" t="s">
        <v>857</v>
      </c>
    </row>
    <row r="332" spans="1:7" s="11" customFormat="1" ht="25.5">
      <c r="A332" s="113">
        <v>321</v>
      </c>
      <c r="B332" s="190" t="s">
        <v>938</v>
      </c>
      <c r="C332" s="137" t="s">
        <v>939</v>
      </c>
      <c r="D332" s="138">
        <v>42768</v>
      </c>
      <c r="E332" s="137" t="s">
        <v>342</v>
      </c>
      <c r="F332" s="139">
        <v>650.65</v>
      </c>
      <c r="G332" s="140" t="s">
        <v>857</v>
      </c>
    </row>
    <row r="333" spans="1:7" s="11" customFormat="1" ht="12.75">
      <c r="A333" s="113">
        <v>322</v>
      </c>
      <c r="B333" s="190" t="s">
        <v>513</v>
      </c>
      <c r="C333" s="137" t="s">
        <v>367</v>
      </c>
      <c r="D333" s="138">
        <v>41882</v>
      </c>
      <c r="E333" s="137" t="s">
        <v>342</v>
      </c>
      <c r="F333" s="139">
        <v>680</v>
      </c>
      <c r="G333" s="140" t="s">
        <v>642</v>
      </c>
    </row>
    <row r="334" spans="1:7" s="11" customFormat="1" ht="12.75">
      <c r="A334" s="113">
        <v>323</v>
      </c>
      <c r="B334" s="190" t="s">
        <v>513</v>
      </c>
      <c r="C334" s="137" t="s">
        <v>368</v>
      </c>
      <c r="D334" s="138">
        <v>41912</v>
      </c>
      <c r="E334" s="137" t="s">
        <v>342</v>
      </c>
      <c r="F334" s="139">
        <v>680</v>
      </c>
      <c r="G334" s="140" t="s">
        <v>642</v>
      </c>
    </row>
    <row r="335" spans="1:7" s="11" customFormat="1" ht="12.75">
      <c r="A335" s="113">
        <v>324</v>
      </c>
      <c r="B335" s="190" t="s">
        <v>514</v>
      </c>
      <c r="C335" s="137" t="s">
        <v>515</v>
      </c>
      <c r="D335" s="138">
        <v>41698</v>
      </c>
      <c r="E335" s="137" t="s">
        <v>342</v>
      </c>
      <c r="F335" s="139">
        <v>8320</v>
      </c>
      <c r="G335" s="140" t="s">
        <v>642</v>
      </c>
    </row>
    <row r="336" spans="1:7" s="11" customFormat="1" ht="25.5">
      <c r="A336" s="113">
        <v>325</v>
      </c>
      <c r="B336" s="190" t="s">
        <v>940</v>
      </c>
      <c r="C336" s="137" t="s">
        <v>941</v>
      </c>
      <c r="D336" s="138">
        <v>42768</v>
      </c>
      <c r="E336" s="137" t="s">
        <v>342</v>
      </c>
      <c r="F336" s="139">
        <v>840</v>
      </c>
      <c r="G336" s="140" t="s">
        <v>857</v>
      </c>
    </row>
    <row r="337" spans="1:7" s="11" customFormat="1" ht="25.5">
      <c r="A337" s="113">
        <v>326</v>
      </c>
      <c r="B337" s="190" t="s">
        <v>940</v>
      </c>
      <c r="C337" s="137" t="s">
        <v>942</v>
      </c>
      <c r="D337" s="138">
        <v>42768</v>
      </c>
      <c r="E337" s="137" t="s">
        <v>342</v>
      </c>
      <c r="F337" s="139">
        <v>840</v>
      </c>
      <c r="G337" s="140" t="s">
        <v>857</v>
      </c>
    </row>
    <row r="338" spans="1:7" s="11" customFormat="1" ht="25.5">
      <c r="A338" s="113">
        <v>327</v>
      </c>
      <c r="B338" s="190" t="s">
        <v>940</v>
      </c>
      <c r="C338" s="137" t="s">
        <v>943</v>
      </c>
      <c r="D338" s="138">
        <v>42768</v>
      </c>
      <c r="E338" s="137" t="s">
        <v>342</v>
      </c>
      <c r="F338" s="139">
        <v>840</v>
      </c>
      <c r="G338" s="140" t="s">
        <v>857</v>
      </c>
    </row>
    <row r="339" spans="1:7" s="11" customFormat="1" ht="25.5">
      <c r="A339" s="113">
        <v>328</v>
      </c>
      <c r="B339" s="190" t="s">
        <v>940</v>
      </c>
      <c r="C339" s="137" t="s">
        <v>944</v>
      </c>
      <c r="D339" s="138">
        <v>42768</v>
      </c>
      <c r="E339" s="137" t="s">
        <v>342</v>
      </c>
      <c r="F339" s="139">
        <v>840</v>
      </c>
      <c r="G339" s="140" t="s">
        <v>857</v>
      </c>
    </row>
    <row r="340" spans="1:7" s="11" customFormat="1" ht="25.5">
      <c r="A340" s="113">
        <v>329</v>
      </c>
      <c r="B340" s="190" t="s">
        <v>940</v>
      </c>
      <c r="C340" s="137" t="s">
        <v>945</v>
      </c>
      <c r="D340" s="138">
        <v>42768</v>
      </c>
      <c r="E340" s="137" t="s">
        <v>342</v>
      </c>
      <c r="F340" s="139">
        <v>840</v>
      </c>
      <c r="G340" s="140" t="s">
        <v>857</v>
      </c>
    </row>
    <row r="341" spans="1:7" s="11" customFormat="1" ht="25.5">
      <c r="A341" s="113">
        <v>330</v>
      </c>
      <c r="B341" s="190" t="s">
        <v>940</v>
      </c>
      <c r="C341" s="137" t="s">
        <v>946</v>
      </c>
      <c r="D341" s="138">
        <v>42768</v>
      </c>
      <c r="E341" s="137" t="s">
        <v>342</v>
      </c>
      <c r="F341" s="139">
        <v>840</v>
      </c>
      <c r="G341" s="140" t="s">
        <v>857</v>
      </c>
    </row>
    <row r="342" spans="1:7" s="11" customFormat="1" ht="25.5">
      <c r="A342" s="113">
        <v>331</v>
      </c>
      <c r="B342" s="190" t="s">
        <v>940</v>
      </c>
      <c r="C342" s="137" t="s">
        <v>947</v>
      </c>
      <c r="D342" s="138">
        <v>42768</v>
      </c>
      <c r="E342" s="137" t="s">
        <v>342</v>
      </c>
      <c r="F342" s="139">
        <v>840</v>
      </c>
      <c r="G342" s="140" t="s">
        <v>857</v>
      </c>
    </row>
    <row r="343" spans="1:7" s="11" customFormat="1" ht="25.5">
      <c r="A343" s="113">
        <v>332</v>
      </c>
      <c r="B343" s="190" t="s">
        <v>940</v>
      </c>
      <c r="C343" s="137" t="s">
        <v>948</v>
      </c>
      <c r="D343" s="138">
        <v>42768</v>
      </c>
      <c r="E343" s="137" t="s">
        <v>342</v>
      </c>
      <c r="F343" s="139">
        <v>840</v>
      </c>
      <c r="G343" s="140" t="s">
        <v>857</v>
      </c>
    </row>
    <row r="344" spans="1:7" s="11" customFormat="1" ht="25.5">
      <c r="A344" s="113">
        <v>333</v>
      </c>
      <c r="B344" s="190" t="s">
        <v>940</v>
      </c>
      <c r="C344" s="137" t="s">
        <v>949</v>
      </c>
      <c r="D344" s="138">
        <v>42768</v>
      </c>
      <c r="E344" s="137" t="s">
        <v>342</v>
      </c>
      <c r="F344" s="139">
        <v>840</v>
      </c>
      <c r="G344" s="140" t="s">
        <v>857</v>
      </c>
    </row>
    <row r="345" spans="1:7" s="11" customFormat="1" ht="25.5">
      <c r="A345" s="113">
        <v>334</v>
      </c>
      <c r="B345" s="190" t="s">
        <v>940</v>
      </c>
      <c r="C345" s="137" t="s">
        <v>950</v>
      </c>
      <c r="D345" s="138">
        <v>42768</v>
      </c>
      <c r="E345" s="137" t="s">
        <v>342</v>
      </c>
      <c r="F345" s="139">
        <v>840</v>
      </c>
      <c r="G345" s="140" t="s">
        <v>857</v>
      </c>
    </row>
    <row r="346" spans="1:7" s="11" customFormat="1" ht="25.5">
      <c r="A346" s="113">
        <v>335</v>
      </c>
      <c r="B346" s="190" t="s">
        <v>940</v>
      </c>
      <c r="C346" s="137" t="s">
        <v>951</v>
      </c>
      <c r="D346" s="138">
        <v>42768</v>
      </c>
      <c r="E346" s="137" t="s">
        <v>342</v>
      </c>
      <c r="F346" s="139">
        <v>840</v>
      </c>
      <c r="G346" s="140" t="s">
        <v>857</v>
      </c>
    </row>
    <row r="347" spans="1:7" s="11" customFormat="1" ht="25.5">
      <c r="A347" s="113">
        <v>336</v>
      </c>
      <c r="B347" s="190" t="s">
        <v>940</v>
      </c>
      <c r="C347" s="137" t="s">
        <v>952</v>
      </c>
      <c r="D347" s="138">
        <v>42768</v>
      </c>
      <c r="E347" s="137" t="s">
        <v>342</v>
      </c>
      <c r="F347" s="139">
        <v>840</v>
      </c>
      <c r="G347" s="140" t="s">
        <v>857</v>
      </c>
    </row>
    <row r="348" spans="1:7" s="11" customFormat="1" ht="12.75">
      <c r="A348" s="113">
        <v>337</v>
      </c>
      <c r="B348" s="190" t="s">
        <v>516</v>
      </c>
      <c r="C348" s="137" t="s">
        <v>517</v>
      </c>
      <c r="D348" s="138">
        <v>42094</v>
      </c>
      <c r="E348" s="137" t="s">
        <v>342</v>
      </c>
      <c r="F348" s="139">
        <v>680</v>
      </c>
      <c r="G348" s="140" t="s">
        <v>642</v>
      </c>
    </row>
    <row r="349" spans="1:7" s="11" customFormat="1" ht="12.75">
      <c r="A349" s="113">
        <v>338</v>
      </c>
      <c r="B349" s="190" t="s">
        <v>516</v>
      </c>
      <c r="C349" s="137" t="s">
        <v>518</v>
      </c>
      <c r="D349" s="138">
        <v>42094</v>
      </c>
      <c r="E349" s="137" t="s">
        <v>342</v>
      </c>
      <c r="F349" s="139">
        <v>680</v>
      </c>
      <c r="G349" s="140" t="s">
        <v>642</v>
      </c>
    </row>
    <row r="350" spans="1:7" s="11" customFormat="1" ht="12.75">
      <c r="A350" s="113">
        <v>339</v>
      </c>
      <c r="B350" s="190" t="s">
        <v>516</v>
      </c>
      <c r="C350" s="137" t="s">
        <v>519</v>
      </c>
      <c r="D350" s="138">
        <v>42094</v>
      </c>
      <c r="E350" s="137" t="s">
        <v>342</v>
      </c>
      <c r="F350" s="139">
        <v>680</v>
      </c>
      <c r="G350" s="140" t="s">
        <v>642</v>
      </c>
    </row>
    <row r="351" spans="1:7" s="11" customFormat="1" ht="12.75">
      <c r="A351" s="113">
        <v>340</v>
      </c>
      <c r="B351" s="190" t="s">
        <v>516</v>
      </c>
      <c r="C351" s="137" t="s">
        <v>520</v>
      </c>
      <c r="D351" s="138">
        <v>42094</v>
      </c>
      <c r="E351" s="137" t="s">
        <v>342</v>
      </c>
      <c r="F351" s="139">
        <v>680</v>
      </c>
      <c r="G351" s="140" t="s">
        <v>642</v>
      </c>
    </row>
    <row r="352" spans="1:7" s="11" customFormat="1" ht="12.75">
      <c r="A352" s="113">
        <v>341</v>
      </c>
      <c r="B352" s="190" t="s">
        <v>521</v>
      </c>
      <c r="C352" s="137" t="s">
        <v>522</v>
      </c>
      <c r="D352" s="138">
        <v>42094</v>
      </c>
      <c r="E352" s="137" t="s">
        <v>342</v>
      </c>
      <c r="F352" s="139">
        <v>680</v>
      </c>
      <c r="G352" s="140" t="s">
        <v>642</v>
      </c>
    </row>
    <row r="353" spans="1:7" s="11" customFormat="1" ht="12.75">
      <c r="A353" s="113">
        <v>342</v>
      </c>
      <c r="B353" s="190" t="s">
        <v>516</v>
      </c>
      <c r="C353" s="137" t="s">
        <v>523</v>
      </c>
      <c r="D353" s="138">
        <v>42094</v>
      </c>
      <c r="E353" s="137" t="s">
        <v>342</v>
      </c>
      <c r="F353" s="139">
        <v>680</v>
      </c>
      <c r="G353" s="140" t="s">
        <v>642</v>
      </c>
    </row>
    <row r="354" spans="1:7" s="11" customFormat="1" ht="12.75">
      <c r="A354" s="113">
        <v>343</v>
      </c>
      <c r="B354" s="190" t="s">
        <v>521</v>
      </c>
      <c r="C354" s="137" t="s">
        <v>524</v>
      </c>
      <c r="D354" s="138">
        <v>42094</v>
      </c>
      <c r="E354" s="137" t="s">
        <v>342</v>
      </c>
      <c r="F354" s="139">
        <v>680</v>
      </c>
      <c r="G354" s="140" t="s">
        <v>642</v>
      </c>
    </row>
    <row r="355" spans="1:7" s="11" customFormat="1" ht="12.75">
      <c r="A355" s="113">
        <v>344</v>
      </c>
      <c r="B355" s="190" t="s">
        <v>516</v>
      </c>
      <c r="C355" s="137" t="s">
        <v>525</v>
      </c>
      <c r="D355" s="138">
        <v>42094</v>
      </c>
      <c r="E355" s="137" t="s">
        <v>342</v>
      </c>
      <c r="F355" s="139">
        <v>680</v>
      </c>
      <c r="G355" s="140" t="s">
        <v>642</v>
      </c>
    </row>
    <row r="356" spans="1:7" s="11" customFormat="1" ht="12.75">
      <c r="A356" s="113">
        <v>345</v>
      </c>
      <c r="B356" s="190" t="s">
        <v>516</v>
      </c>
      <c r="C356" s="137" t="s">
        <v>526</v>
      </c>
      <c r="D356" s="138">
        <v>42094</v>
      </c>
      <c r="E356" s="137" t="s">
        <v>342</v>
      </c>
      <c r="F356" s="139">
        <v>680</v>
      </c>
      <c r="G356" s="140" t="s">
        <v>642</v>
      </c>
    </row>
    <row r="357" spans="1:7" s="11" customFormat="1" ht="12.75">
      <c r="A357" s="113">
        <v>346</v>
      </c>
      <c r="B357" s="190" t="s">
        <v>527</v>
      </c>
      <c r="C357" s="137" t="s">
        <v>528</v>
      </c>
      <c r="D357" s="138">
        <v>42094</v>
      </c>
      <c r="E357" s="137" t="s">
        <v>342</v>
      </c>
      <c r="F357" s="139">
        <v>680</v>
      </c>
      <c r="G357" s="140" t="s">
        <v>642</v>
      </c>
    </row>
    <row r="358" spans="1:7" s="11" customFormat="1" ht="12.75">
      <c r="A358" s="113">
        <v>347</v>
      </c>
      <c r="B358" s="190" t="s">
        <v>516</v>
      </c>
      <c r="C358" s="137" t="s">
        <v>529</v>
      </c>
      <c r="D358" s="138">
        <v>42094</v>
      </c>
      <c r="E358" s="137" t="s">
        <v>342</v>
      </c>
      <c r="F358" s="139">
        <v>680</v>
      </c>
      <c r="G358" s="140" t="s">
        <v>642</v>
      </c>
    </row>
    <row r="359" spans="1:7" s="11" customFormat="1" ht="12.75">
      <c r="A359" s="113">
        <v>348</v>
      </c>
      <c r="B359" s="190" t="s">
        <v>516</v>
      </c>
      <c r="C359" s="137" t="s">
        <v>530</v>
      </c>
      <c r="D359" s="138">
        <v>42094</v>
      </c>
      <c r="E359" s="137" t="s">
        <v>342</v>
      </c>
      <c r="F359" s="139">
        <v>680</v>
      </c>
      <c r="G359" s="140" t="s">
        <v>642</v>
      </c>
    </row>
    <row r="360" spans="1:7" s="11" customFormat="1" ht="12.75">
      <c r="A360" s="113">
        <v>349</v>
      </c>
      <c r="B360" s="190" t="s">
        <v>531</v>
      </c>
      <c r="C360" s="137" t="s">
        <v>532</v>
      </c>
      <c r="D360" s="138">
        <v>41698</v>
      </c>
      <c r="E360" s="137" t="s">
        <v>342</v>
      </c>
      <c r="F360" s="139">
        <v>12240</v>
      </c>
      <c r="G360" s="140" t="s">
        <v>642</v>
      </c>
    </row>
    <row r="361" spans="1:7" s="11" customFormat="1" ht="25.5">
      <c r="A361" s="113">
        <v>350</v>
      </c>
      <c r="B361" s="190" t="s">
        <v>953</v>
      </c>
      <c r="C361" s="137" t="s">
        <v>954</v>
      </c>
      <c r="D361" s="138">
        <v>42768</v>
      </c>
      <c r="E361" s="137" t="s">
        <v>342</v>
      </c>
      <c r="F361" s="139">
        <v>86.66</v>
      </c>
      <c r="G361" s="140" t="s">
        <v>857</v>
      </c>
    </row>
    <row r="362" spans="1:7" s="11" customFormat="1" ht="25.5">
      <c r="A362" s="113">
        <v>351</v>
      </c>
      <c r="B362" s="190" t="s">
        <v>953</v>
      </c>
      <c r="C362" s="137" t="s">
        <v>955</v>
      </c>
      <c r="D362" s="138">
        <v>42768</v>
      </c>
      <c r="E362" s="137" t="s">
        <v>342</v>
      </c>
      <c r="F362" s="139">
        <v>86.66</v>
      </c>
      <c r="G362" s="140" t="s">
        <v>857</v>
      </c>
    </row>
    <row r="363" spans="1:7" s="11" customFormat="1" ht="25.5">
      <c r="A363" s="113">
        <v>352</v>
      </c>
      <c r="B363" s="190" t="s">
        <v>953</v>
      </c>
      <c r="C363" s="137" t="s">
        <v>956</v>
      </c>
      <c r="D363" s="138">
        <v>42768</v>
      </c>
      <c r="E363" s="137" t="s">
        <v>342</v>
      </c>
      <c r="F363" s="139">
        <v>86.66</v>
      </c>
      <c r="G363" s="140" t="s">
        <v>857</v>
      </c>
    </row>
    <row r="364" spans="1:7" s="11" customFormat="1" ht="25.5">
      <c r="A364" s="113">
        <v>353</v>
      </c>
      <c r="B364" s="190" t="s">
        <v>953</v>
      </c>
      <c r="C364" s="137" t="s">
        <v>957</v>
      </c>
      <c r="D364" s="138">
        <v>42768</v>
      </c>
      <c r="E364" s="137" t="s">
        <v>342</v>
      </c>
      <c r="F364" s="139">
        <v>86.66</v>
      </c>
      <c r="G364" s="140" t="s">
        <v>857</v>
      </c>
    </row>
    <row r="365" spans="1:7" s="11" customFormat="1" ht="25.5">
      <c r="A365" s="113">
        <v>354</v>
      </c>
      <c r="B365" s="190" t="s">
        <v>953</v>
      </c>
      <c r="C365" s="137" t="s">
        <v>958</v>
      </c>
      <c r="D365" s="138">
        <v>42768</v>
      </c>
      <c r="E365" s="137" t="s">
        <v>342</v>
      </c>
      <c r="F365" s="139">
        <v>86.66</v>
      </c>
      <c r="G365" s="140" t="s">
        <v>857</v>
      </c>
    </row>
    <row r="366" spans="1:7" s="11" customFormat="1" ht="25.5">
      <c r="A366" s="113">
        <v>355</v>
      </c>
      <c r="B366" s="190" t="s">
        <v>953</v>
      </c>
      <c r="C366" s="137" t="s">
        <v>959</v>
      </c>
      <c r="D366" s="138">
        <v>42768</v>
      </c>
      <c r="E366" s="137" t="s">
        <v>342</v>
      </c>
      <c r="F366" s="139">
        <v>86.66</v>
      </c>
      <c r="G366" s="140" t="s">
        <v>857</v>
      </c>
    </row>
    <row r="367" spans="1:7" s="11" customFormat="1" ht="25.5">
      <c r="A367" s="113">
        <v>356</v>
      </c>
      <c r="B367" s="190" t="s">
        <v>953</v>
      </c>
      <c r="C367" s="137" t="s">
        <v>960</v>
      </c>
      <c r="D367" s="138">
        <v>42768</v>
      </c>
      <c r="E367" s="137" t="s">
        <v>342</v>
      </c>
      <c r="F367" s="139">
        <v>86.66</v>
      </c>
      <c r="G367" s="140" t="s">
        <v>857</v>
      </c>
    </row>
    <row r="368" spans="1:7" s="11" customFormat="1" ht="25.5">
      <c r="A368" s="113">
        <v>357</v>
      </c>
      <c r="B368" s="190" t="s">
        <v>953</v>
      </c>
      <c r="C368" s="137" t="s">
        <v>961</v>
      </c>
      <c r="D368" s="138">
        <v>42768</v>
      </c>
      <c r="E368" s="137" t="s">
        <v>342</v>
      </c>
      <c r="F368" s="139">
        <v>86.66</v>
      </c>
      <c r="G368" s="140" t="s">
        <v>857</v>
      </c>
    </row>
    <row r="369" spans="1:7" s="11" customFormat="1" ht="25.5">
      <c r="A369" s="113">
        <v>358</v>
      </c>
      <c r="B369" s="190" t="s">
        <v>953</v>
      </c>
      <c r="C369" s="137" t="s">
        <v>962</v>
      </c>
      <c r="D369" s="138">
        <v>42768</v>
      </c>
      <c r="E369" s="137" t="s">
        <v>342</v>
      </c>
      <c r="F369" s="139">
        <v>86.66</v>
      </c>
      <c r="G369" s="140" t="s">
        <v>857</v>
      </c>
    </row>
    <row r="370" spans="1:7" s="11" customFormat="1" ht="25.5">
      <c r="A370" s="113">
        <v>359</v>
      </c>
      <c r="B370" s="190" t="s">
        <v>953</v>
      </c>
      <c r="C370" s="137" t="s">
        <v>963</v>
      </c>
      <c r="D370" s="138">
        <v>42768</v>
      </c>
      <c r="E370" s="137" t="s">
        <v>342</v>
      </c>
      <c r="F370" s="139">
        <v>86.66</v>
      </c>
      <c r="G370" s="140" t="s">
        <v>857</v>
      </c>
    </row>
    <row r="371" spans="1:7" s="11" customFormat="1" ht="25.5">
      <c r="A371" s="113">
        <v>360</v>
      </c>
      <c r="B371" s="190" t="s">
        <v>953</v>
      </c>
      <c r="C371" s="137" t="s">
        <v>964</v>
      </c>
      <c r="D371" s="138">
        <v>42768</v>
      </c>
      <c r="E371" s="137" t="s">
        <v>342</v>
      </c>
      <c r="F371" s="139">
        <v>86.66</v>
      </c>
      <c r="G371" s="140" t="s">
        <v>857</v>
      </c>
    </row>
    <row r="372" spans="1:7" s="11" customFormat="1" ht="25.5">
      <c r="A372" s="113">
        <v>361</v>
      </c>
      <c r="B372" s="190" t="s">
        <v>953</v>
      </c>
      <c r="C372" s="137" t="s">
        <v>965</v>
      </c>
      <c r="D372" s="138">
        <v>42768</v>
      </c>
      <c r="E372" s="137" t="s">
        <v>342</v>
      </c>
      <c r="F372" s="139">
        <v>86.66</v>
      </c>
      <c r="G372" s="140" t="s">
        <v>857</v>
      </c>
    </row>
    <row r="373" spans="1:7" s="11" customFormat="1" ht="25.5">
      <c r="A373" s="113">
        <v>362</v>
      </c>
      <c r="B373" s="190" t="s">
        <v>953</v>
      </c>
      <c r="C373" s="137" t="s">
        <v>966</v>
      </c>
      <c r="D373" s="138">
        <v>42768</v>
      </c>
      <c r="E373" s="137" t="s">
        <v>342</v>
      </c>
      <c r="F373" s="139">
        <v>86.66</v>
      </c>
      <c r="G373" s="140" t="s">
        <v>857</v>
      </c>
    </row>
    <row r="374" spans="1:7" s="11" customFormat="1" ht="25.5">
      <c r="A374" s="113">
        <v>363</v>
      </c>
      <c r="B374" s="190" t="s">
        <v>953</v>
      </c>
      <c r="C374" s="137" t="s">
        <v>967</v>
      </c>
      <c r="D374" s="138">
        <v>42768</v>
      </c>
      <c r="E374" s="137" t="s">
        <v>342</v>
      </c>
      <c r="F374" s="139">
        <v>86.66</v>
      </c>
      <c r="G374" s="140" t="s">
        <v>857</v>
      </c>
    </row>
    <row r="375" spans="1:7" s="11" customFormat="1" ht="25.5">
      <c r="A375" s="113">
        <v>364</v>
      </c>
      <c r="B375" s="190" t="s">
        <v>953</v>
      </c>
      <c r="C375" s="137" t="s">
        <v>968</v>
      </c>
      <c r="D375" s="138">
        <v>42768</v>
      </c>
      <c r="E375" s="137" t="s">
        <v>342</v>
      </c>
      <c r="F375" s="139">
        <v>86.66</v>
      </c>
      <c r="G375" s="140" t="s">
        <v>857</v>
      </c>
    </row>
    <row r="376" spans="1:7" s="11" customFormat="1" ht="25.5">
      <c r="A376" s="113">
        <v>365</v>
      </c>
      <c r="B376" s="190" t="s">
        <v>953</v>
      </c>
      <c r="C376" s="137" t="s">
        <v>969</v>
      </c>
      <c r="D376" s="138">
        <v>42768</v>
      </c>
      <c r="E376" s="137" t="s">
        <v>342</v>
      </c>
      <c r="F376" s="139">
        <v>86.66</v>
      </c>
      <c r="G376" s="140" t="s">
        <v>857</v>
      </c>
    </row>
    <row r="377" spans="1:7" s="11" customFormat="1" ht="25.5">
      <c r="A377" s="113">
        <v>366</v>
      </c>
      <c r="B377" s="190" t="s">
        <v>953</v>
      </c>
      <c r="C377" s="137" t="s">
        <v>970</v>
      </c>
      <c r="D377" s="138">
        <v>42768</v>
      </c>
      <c r="E377" s="137" t="s">
        <v>342</v>
      </c>
      <c r="F377" s="139">
        <v>86.66</v>
      </c>
      <c r="G377" s="140" t="s">
        <v>857</v>
      </c>
    </row>
    <row r="378" spans="1:7" s="11" customFormat="1" ht="25.5">
      <c r="A378" s="113">
        <v>367</v>
      </c>
      <c r="B378" s="190" t="s">
        <v>953</v>
      </c>
      <c r="C378" s="137" t="s">
        <v>971</v>
      </c>
      <c r="D378" s="138">
        <v>42768</v>
      </c>
      <c r="E378" s="137" t="s">
        <v>342</v>
      </c>
      <c r="F378" s="139">
        <v>86.66</v>
      </c>
      <c r="G378" s="140" t="s">
        <v>857</v>
      </c>
    </row>
    <row r="379" spans="1:7" s="11" customFormat="1" ht="25.5">
      <c r="A379" s="113">
        <v>368</v>
      </c>
      <c r="B379" s="190" t="s">
        <v>953</v>
      </c>
      <c r="C379" s="137" t="s">
        <v>972</v>
      </c>
      <c r="D379" s="138">
        <v>42768</v>
      </c>
      <c r="E379" s="137" t="s">
        <v>342</v>
      </c>
      <c r="F379" s="139">
        <v>86.66</v>
      </c>
      <c r="G379" s="140" t="s">
        <v>857</v>
      </c>
    </row>
    <row r="380" spans="1:7" s="11" customFormat="1" ht="25.5">
      <c r="A380" s="113">
        <v>369</v>
      </c>
      <c r="B380" s="190" t="s">
        <v>953</v>
      </c>
      <c r="C380" s="137" t="s">
        <v>973</v>
      </c>
      <c r="D380" s="138">
        <v>42768</v>
      </c>
      <c r="E380" s="137" t="s">
        <v>342</v>
      </c>
      <c r="F380" s="139">
        <v>86.66</v>
      </c>
      <c r="G380" s="140" t="s">
        <v>857</v>
      </c>
    </row>
    <row r="381" spans="1:7" s="11" customFormat="1" ht="25.5">
      <c r="A381" s="113">
        <v>370</v>
      </c>
      <c r="B381" s="190" t="s">
        <v>953</v>
      </c>
      <c r="C381" s="137" t="s">
        <v>974</v>
      </c>
      <c r="D381" s="138">
        <v>42768</v>
      </c>
      <c r="E381" s="137" t="s">
        <v>342</v>
      </c>
      <c r="F381" s="139">
        <v>86.66</v>
      </c>
      <c r="G381" s="140" t="s">
        <v>857</v>
      </c>
    </row>
    <row r="382" spans="1:7" s="11" customFormat="1" ht="25.5">
      <c r="A382" s="113">
        <v>371</v>
      </c>
      <c r="B382" s="190" t="s">
        <v>953</v>
      </c>
      <c r="C382" s="137" t="s">
        <v>975</v>
      </c>
      <c r="D382" s="138">
        <v>42768</v>
      </c>
      <c r="E382" s="137" t="s">
        <v>342</v>
      </c>
      <c r="F382" s="139">
        <v>86.66</v>
      </c>
      <c r="G382" s="140" t="s">
        <v>857</v>
      </c>
    </row>
    <row r="383" spans="1:7" s="11" customFormat="1" ht="25.5">
      <c r="A383" s="113">
        <v>372</v>
      </c>
      <c r="B383" s="190" t="s">
        <v>953</v>
      </c>
      <c r="C383" s="137" t="s">
        <v>976</v>
      </c>
      <c r="D383" s="138">
        <v>42768</v>
      </c>
      <c r="E383" s="137" t="s">
        <v>342</v>
      </c>
      <c r="F383" s="139">
        <v>86.71</v>
      </c>
      <c r="G383" s="140" t="s">
        <v>857</v>
      </c>
    </row>
    <row r="384" spans="1:7" s="11" customFormat="1" ht="25.5">
      <c r="A384" s="113">
        <v>373</v>
      </c>
      <c r="B384" s="190" t="s">
        <v>953</v>
      </c>
      <c r="C384" s="137" t="s">
        <v>977</v>
      </c>
      <c r="D384" s="138">
        <v>42768</v>
      </c>
      <c r="E384" s="137" t="s">
        <v>342</v>
      </c>
      <c r="F384" s="139">
        <v>86.71</v>
      </c>
      <c r="G384" s="140" t="s">
        <v>857</v>
      </c>
    </row>
    <row r="385" spans="1:7" s="11" customFormat="1" ht="25.5">
      <c r="A385" s="113">
        <v>374</v>
      </c>
      <c r="B385" s="190" t="s">
        <v>953</v>
      </c>
      <c r="C385" s="137" t="s">
        <v>978</v>
      </c>
      <c r="D385" s="138">
        <v>42768</v>
      </c>
      <c r="E385" s="137" t="s">
        <v>342</v>
      </c>
      <c r="F385" s="139">
        <v>86.71</v>
      </c>
      <c r="G385" s="140" t="s">
        <v>857</v>
      </c>
    </row>
    <row r="386" spans="1:7" s="11" customFormat="1" ht="25.5">
      <c r="A386" s="113">
        <v>375</v>
      </c>
      <c r="B386" s="190" t="s">
        <v>979</v>
      </c>
      <c r="C386" s="137" t="s">
        <v>980</v>
      </c>
      <c r="D386" s="138">
        <v>42768</v>
      </c>
      <c r="E386" s="137" t="s">
        <v>342</v>
      </c>
      <c r="F386" s="139">
        <v>122.22</v>
      </c>
      <c r="G386" s="140" t="s">
        <v>857</v>
      </c>
    </row>
    <row r="387" spans="1:7" s="11" customFormat="1" ht="25.5">
      <c r="A387" s="113">
        <v>376</v>
      </c>
      <c r="B387" s="190" t="s">
        <v>979</v>
      </c>
      <c r="C387" s="137" t="s">
        <v>981</v>
      </c>
      <c r="D387" s="138">
        <v>42768</v>
      </c>
      <c r="E387" s="137" t="s">
        <v>342</v>
      </c>
      <c r="F387" s="139">
        <v>122.22</v>
      </c>
      <c r="G387" s="140" t="s">
        <v>857</v>
      </c>
    </row>
    <row r="388" spans="1:7" s="11" customFormat="1" ht="25.5">
      <c r="A388" s="113">
        <v>377</v>
      </c>
      <c r="B388" s="190" t="s">
        <v>979</v>
      </c>
      <c r="C388" s="137" t="s">
        <v>982</v>
      </c>
      <c r="D388" s="138">
        <v>42768</v>
      </c>
      <c r="E388" s="137" t="s">
        <v>342</v>
      </c>
      <c r="F388" s="139">
        <v>122.22</v>
      </c>
      <c r="G388" s="140" t="s">
        <v>857</v>
      </c>
    </row>
    <row r="389" spans="1:7" s="11" customFormat="1" ht="25.5">
      <c r="A389" s="113">
        <v>378</v>
      </c>
      <c r="B389" s="190" t="s">
        <v>979</v>
      </c>
      <c r="C389" s="137" t="s">
        <v>983</v>
      </c>
      <c r="D389" s="138">
        <v>42768</v>
      </c>
      <c r="E389" s="137" t="s">
        <v>342</v>
      </c>
      <c r="F389" s="139">
        <v>122.22</v>
      </c>
      <c r="G389" s="140" t="s">
        <v>857</v>
      </c>
    </row>
    <row r="390" spans="1:7" s="11" customFormat="1" ht="25.5">
      <c r="A390" s="113">
        <v>379</v>
      </c>
      <c r="B390" s="190" t="s">
        <v>979</v>
      </c>
      <c r="C390" s="137" t="s">
        <v>984</v>
      </c>
      <c r="D390" s="138">
        <v>42768</v>
      </c>
      <c r="E390" s="137" t="s">
        <v>342</v>
      </c>
      <c r="F390" s="139">
        <v>122.22</v>
      </c>
      <c r="G390" s="140" t="s">
        <v>857</v>
      </c>
    </row>
    <row r="391" spans="1:7" s="11" customFormat="1" ht="25.5">
      <c r="A391" s="113">
        <v>380</v>
      </c>
      <c r="B391" s="190" t="s">
        <v>979</v>
      </c>
      <c r="C391" s="137" t="s">
        <v>985</v>
      </c>
      <c r="D391" s="138">
        <v>42768</v>
      </c>
      <c r="E391" s="137" t="s">
        <v>342</v>
      </c>
      <c r="F391" s="139">
        <v>122.22</v>
      </c>
      <c r="G391" s="140" t="s">
        <v>857</v>
      </c>
    </row>
    <row r="392" spans="1:7" s="11" customFormat="1" ht="25.5">
      <c r="A392" s="113">
        <v>381</v>
      </c>
      <c r="B392" s="190" t="s">
        <v>979</v>
      </c>
      <c r="C392" s="137" t="s">
        <v>986</v>
      </c>
      <c r="D392" s="138">
        <v>42768</v>
      </c>
      <c r="E392" s="137" t="s">
        <v>342</v>
      </c>
      <c r="F392" s="139">
        <v>122.22</v>
      </c>
      <c r="G392" s="140" t="s">
        <v>857</v>
      </c>
    </row>
    <row r="393" spans="1:7" s="11" customFormat="1" ht="25.5">
      <c r="A393" s="113">
        <v>382</v>
      </c>
      <c r="B393" s="190" t="s">
        <v>979</v>
      </c>
      <c r="C393" s="137" t="s">
        <v>987</v>
      </c>
      <c r="D393" s="138">
        <v>42768</v>
      </c>
      <c r="E393" s="137" t="s">
        <v>342</v>
      </c>
      <c r="F393" s="139">
        <v>122.22</v>
      </c>
      <c r="G393" s="140" t="s">
        <v>857</v>
      </c>
    </row>
    <row r="394" spans="1:7" s="11" customFormat="1" ht="25.5">
      <c r="A394" s="113">
        <v>383</v>
      </c>
      <c r="B394" s="190" t="s">
        <v>979</v>
      </c>
      <c r="C394" s="137" t="s">
        <v>988</v>
      </c>
      <c r="D394" s="138">
        <v>42768</v>
      </c>
      <c r="E394" s="137" t="s">
        <v>342</v>
      </c>
      <c r="F394" s="139">
        <v>122.22</v>
      </c>
      <c r="G394" s="140" t="s">
        <v>857</v>
      </c>
    </row>
    <row r="395" spans="1:7" s="11" customFormat="1" ht="25.5">
      <c r="A395" s="113">
        <v>384</v>
      </c>
      <c r="B395" s="190" t="s">
        <v>979</v>
      </c>
      <c r="C395" s="137" t="s">
        <v>989</v>
      </c>
      <c r="D395" s="138">
        <v>42768</v>
      </c>
      <c r="E395" s="137" t="s">
        <v>342</v>
      </c>
      <c r="F395" s="139">
        <v>122.22</v>
      </c>
      <c r="G395" s="140" t="s">
        <v>857</v>
      </c>
    </row>
    <row r="396" spans="1:7" s="11" customFormat="1" ht="25.5">
      <c r="A396" s="113">
        <v>385</v>
      </c>
      <c r="B396" s="190" t="s">
        <v>979</v>
      </c>
      <c r="C396" s="137" t="s">
        <v>990</v>
      </c>
      <c r="D396" s="138">
        <v>42768</v>
      </c>
      <c r="E396" s="137" t="s">
        <v>342</v>
      </c>
      <c r="F396" s="139">
        <v>122.22</v>
      </c>
      <c r="G396" s="140" t="s">
        <v>857</v>
      </c>
    </row>
    <row r="397" spans="1:7" s="11" customFormat="1" ht="25.5">
      <c r="A397" s="113">
        <v>386</v>
      </c>
      <c r="B397" s="190" t="s">
        <v>979</v>
      </c>
      <c r="C397" s="137" t="s">
        <v>991</v>
      </c>
      <c r="D397" s="138">
        <v>42768</v>
      </c>
      <c r="E397" s="137" t="s">
        <v>342</v>
      </c>
      <c r="F397" s="139">
        <v>122.22</v>
      </c>
      <c r="G397" s="140" t="s">
        <v>857</v>
      </c>
    </row>
    <row r="398" spans="1:7" s="11" customFormat="1" ht="25.5">
      <c r="A398" s="113">
        <v>387</v>
      </c>
      <c r="B398" s="190" t="s">
        <v>979</v>
      </c>
      <c r="C398" s="137" t="s">
        <v>992</v>
      </c>
      <c r="D398" s="138">
        <v>42768</v>
      </c>
      <c r="E398" s="137" t="s">
        <v>342</v>
      </c>
      <c r="F398" s="139">
        <v>122.22</v>
      </c>
      <c r="G398" s="140" t="s">
        <v>857</v>
      </c>
    </row>
    <row r="399" spans="1:7" s="11" customFormat="1" ht="25.5">
      <c r="A399" s="113">
        <v>388</v>
      </c>
      <c r="B399" s="190" t="s">
        <v>979</v>
      </c>
      <c r="C399" s="137" t="s">
        <v>993</v>
      </c>
      <c r="D399" s="138">
        <v>42768</v>
      </c>
      <c r="E399" s="137" t="s">
        <v>342</v>
      </c>
      <c r="F399" s="139">
        <v>122.24</v>
      </c>
      <c r="G399" s="140" t="s">
        <v>857</v>
      </c>
    </row>
    <row r="400" spans="1:7" s="11" customFormat="1" ht="25.5">
      <c r="A400" s="113">
        <v>389</v>
      </c>
      <c r="B400" s="190" t="s">
        <v>979</v>
      </c>
      <c r="C400" s="137" t="s">
        <v>994</v>
      </c>
      <c r="D400" s="138">
        <v>42768</v>
      </c>
      <c r="E400" s="137" t="s">
        <v>342</v>
      </c>
      <c r="F400" s="139">
        <v>122.25</v>
      </c>
      <c r="G400" s="140" t="s">
        <v>857</v>
      </c>
    </row>
    <row r="401" spans="1:7" s="11" customFormat="1" ht="25.5">
      <c r="A401" s="113">
        <v>390</v>
      </c>
      <c r="B401" s="190" t="s">
        <v>995</v>
      </c>
      <c r="C401" s="137" t="s">
        <v>996</v>
      </c>
      <c r="D401" s="138">
        <v>42768</v>
      </c>
      <c r="E401" s="137" t="s">
        <v>342</v>
      </c>
      <c r="F401" s="139">
        <v>195.88</v>
      </c>
      <c r="G401" s="140" t="s">
        <v>857</v>
      </c>
    </row>
    <row r="402" spans="1:7" s="11" customFormat="1" ht="25.5">
      <c r="A402" s="113">
        <v>391</v>
      </c>
      <c r="B402" s="190" t="s">
        <v>995</v>
      </c>
      <c r="C402" s="137" t="s">
        <v>997</v>
      </c>
      <c r="D402" s="138">
        <v>42768</v>
      </c>
      <c r="E402" s="137" t="s">
        <v>342</v>
      </c>
      <c r="F402" s="139">
        <v>195.88</v>
      </c>
      <c r="G402" s="140" t="s">
        <v>857</v>
      </c>
    </row>
    <row r="403" spans="1:7" s="11" customFormat="1" ht="12.75">
      <c r="A403" s="113">
        <v>392</v>
      </c>
      <c r="B403" s="190" t="s">
        <v>998</v>
      </c>
      <c r="C403" s="137" t="s">
        <v>999</v>
      </c>
      <c r="D403" s="138">
        <v>42881</v>
      </c>
      <c r="E403" s="137" t="s">
        <v>342</v>
      </c>
      <c r="F403" s="139">
        <v>1446</v>
      </c>
      <c r="G403" s="140" t="s">
        <v>883</v>
      </c>
    </row>
    <row r="404" spans="1:7" s="11" customFormat="1" ht="12.75">
      <c r="A404" s="113">
        <v>393</v>
      </c>
      <c r="B404" s="190" t="s">
        <v>715</v>
      </c>
      <c r="C404" s="137" t="s">
        <v>716</v>
      </c>
      <c r="D404" s="138">
        <v>42417</v>
      </c>
      <c r="E404" s="137" t="s">
        <v>342</v>
      </c>
      <c r="F404" s="139">
        <v>2300</v>
      </c>
      <c r="G404" s="140" t="s">
        <v>717</v>
      </c>
    </row>
    <row r="405" spans="1:7" s="11" customFormat="1" ht="12.75">
      <c r="A405" s="113">
        <v>394</v>
      </c>
      <c r="B405" s="190" t="s">
        <v>718</v>
      </c>
      <c r="C405" s="137" t="s">
        <v>719</v>
      </c>
      <c r="D405" s="138">
        <v>42338</v>
      </c>
      <c r="E405" s="137" t="s">
        <v>342</v>
      </c>
      <c r="F405" s="139">
        <v>889.47</v>
      </c>
      <c r="G405" s="140" t="s">
        <v>629</v>
      </c>
    </row>
    <row r="406" spans="1:7" s="11" customFormat="1" ht="12.75">
      <c r="A406" s="113">
        <v>395</v>
      </c>
      <c r="B406" s="190" t="s">
        <v>718</v>
      </c>
      <c r="C406" s="137" t="s">
        <v>720</v>
      </c>
      <c r="D406" s="138">
        <v>42338</v>
      </c>
      <c r="E406" s="137" t="s">
        <v>342</v>
      </c>
      <c r="F406" s="139">
        <v>889.47</v>
      </c>
      <c r="G406" s="140" t="s">
        <v>629</v>
      </c>
    </row>
    <row r="407" spans="1:7" s="11" customFormat="1" ht="12.75">
      <c r="A407" s="113">
        <v>396</v>
      </c>
      <c r="B407" s="190" t="s">
        <v>533</v>
      </c>
      <c r="C407" s="137" t="s">
        <v>534</v>
      </c>
      <c r="D407" s="138">
        <v>42035</v>
      </c>
      <c r="E407" s="137" t="s">
        <v>342</v>
      </c>
      <c r="F407" s="139">
        <v>1213</v>
      </c>
      <c r="G407" s="140" t="s">
        <v>629</v>
      </c>
    </row>
    <row r="408" spans="1:7" s="11" customFormat="1" ht="12.75">
      <c r="A408" s="113">
        <v>397</v>
      </c>
      <c r="B408" s="190" t="s">
        <v>359</v>
      </c>
      <c r="C408" s="137" t="s">
        <v>360</v>
      </c>
      <c r="D408" s="138">
        <v>40968</v>
      </c>
      <c r="E408" s="137" t="s">
        <v>342</v>
      </c>
      <c r="F408" s="139">
        <v>1800</v>
      </c>
      <c r="G408" s="140" t="s">
        <v>658</v>
      </c>
    </row>
    <row r="409" spans="1:7" s="11" customFormat="1" ht="12.75">
      <c r="A409" s="113">
        <v>398</v>
      </c>
      <c r="B409" s="190" t="s">
        <v>1000</v>
      </c>
      <c r="C409" s="137" t="s">
        <v>1001</v>
      </c>
      <c r="D409" s="138">
        <v>42768</v>
      </c>
      <c r="E409" s="137" t="s">
        <v>342</v>
      </c>
      <c r="F409" s="139">
        <v>3254.83</v>
      </c>
      <c r="G409" s="140" t="s">
        <v>883</v>
      </c>
    </row>
    <row r="410" spans="1:7" s="11" customFormat="1" ht="25.5">
      <c r="A410" s="113">
        <v>399</v>
      </c>
      <c r="B410" s="190" t="s">
        <v>1002</v>
      </c>
      <c r="C410" s="137" t="s">
        <v>1003</v>
      </c>
      <c r="D410" s="138">
        <v>42768</v>
      </c>
      <c r="E410" s="137" t="s">
        <v>342</v>
      </c>
      <c r="F410" s="139">
        <v>455.91</v>
      </c>
      <c r="G410" s="140" t="s">
        <v>857</v>
      </c>
    </row>
    <row r="411" spans="1:7" s="11" customFormat="1" ht="12.75">
      <c r="A411" s="113">
        <v>400</v>
      </c>
      <c r="B411" s="190" t="s">
        <v>721</v>
      </c>
      <c r="C411" s="137" t="s">
        <v>722</v>
      </c>
      <c r="D411" s="138">
        <v>42549</v>
      </c>
      <c r="E411" s="137" t="s">
        <v>342</v>
      </c>
      <c r="F411" s="139">
        <v>1076.23</v>
      </c>
      <c r="G411" s="140" t="s">
        <v>658</v>
      </c>
    </row>
    <row r="412" spans="1:7" s="11" customFormat="1" ht="12.75">
      <c r="A412" s="113">
        <v>401</v>
      </c>
      <c r="B412" s="190" t="s">
        <v>361</v>
      </c>
      <c r="C412" s="137" t="s">
        <v>362</v>
      </c>
      <c r="D412" s="138">
        <v>41182</v>
      </c>
      <c r="E412" s="137" t="s">
        <v>342</v>
      </c>
      <c r="F412" s="139">
        <v>1148.04</v>
      </c>
      <c r="G412" s="140" t="s">
        <v>658</v>
      </c>
    </row>
    <row r="413" spans="1:7" s="11" customFormat="1" ht="12.75">
      <c r="A413" s="113">
        <v>402</v>
      </c>
      <c r="B413" s="190" t="s">
        <v>361</v>
      </c>
      <c r="C413" s="137" t="s">
        <v>363</v>
      </c>
      <c r="D413" s="138">
        <v>41213</v>
      </c>
      <c r="E413" s="137" t="s">
        <v>342</v>
      </c>
      <c r="F413" s="139">
        <v>1148.04</v>
      </c>
      <c r="G413" s="140" t="s">
        <v>658</v>
      </c>
    </row>
    <row r="414" spans="1:7" s="11" customFormat="1" ht="12.75">
      <c r="A414" s="113">
        <v>403</v>
      </c>
      <c r="B414" s="190" t="s">
        <v>1004</v>
      </c>
      <c r="C414" s="137" t="s">
        <v>1005</v>
      </c>
      <c r="D414" s="138">
        <v>42766</v>
      </c>
      <c r="E414" s="137" t="s">
        <v>342</v>
      </c>
      <c r="F414" s="139">
        <v>1657</v>
      </c>
      <c r="G414" s="140" t="s">
        <v>639</v>
      </c>
    </row>
    <row r="415" spans="1:7" s="11" customFormat="1" ht="12.75">
      <c r="A415" s="113">
        <v>404</v>
      </c>
      <c r="B415" s="190" t="s">
        <v>535</v>
      </c>
      <c r="C415" s="137" t="s">
        <v>536</v>
      </c>
      <c r="D415" s="138">
        <v>42063</v>
      </c>
      <c r="E415" s="137" t="s">
        <v>342</v>
      </c>
      <c r="F415" s="139">
        <v>1100</v>
      </c>
      <c r="G415" s="140" t="s">
        <v>658</v>
      </c>
    </row>
    <row r="416" spans="1:7" s="11" customFormat="1" ht="25.5">
      <c r="A416" s="113">
        <v>405</v>
      </c>
      <c r="B416" s="190" t="s">
        <v>537</v>
      </c>
      <c r="C416" s="137" t="s">
        <v>538</v>
      </c>
      <c r="D416" s="138">
        <v>42063</v>
      </c>
      <c r="E416" s="137" t="s">
        <v>342</v>
      </c>
      <c r="F416" s="139">
        <v>1100</v>
      </c>
      <c r="G416" s="140" t="s">
        <v>658</v>
      </c>
    </row>
    <row r="417" spans="1:7" s="11" customFormat="1" ht="12.75">
      <c r="A417" s="113">
        <v>406</v>
      </c>
      <c r="B417" s="190" t="s">
        <v>1006</v>
      </c>
      <c r="C417" s="137" t="s">
        <v>1007</v>
      </c>
      <c r="D417" s="138">
        <v>42716</v>
      </c>
      <c r="E417" s="137" t="s">
        <v>342</v>
      </c>
      <c r="F417" s="139">
        <v>2335</v>
      </c>
      <c r="G417" s="140" t="s">
        <v>658</v>
      </c>
    </row>
    <row r="418" spans="1:8" s="11" customFormat="1" ht="12.75">
      <c r="A418" s="113">
        <v>407</v>
      </c>
      <c r="B418" s="190" t="s">
        <v>723</v>
      </c>
      <c r="C418" s="137" t="s">
        <v>724</v>
      </c>
      <c r="D418" s="138">
        <v>42600</v>
      </c>
      <c r="E418" s="137" t="s">
        <v>342</v>
      </c>
      <c r="F418" s="139">
        <v>1587.59</v>
      </c>
      <c r="G418" s="140" t="s">
        <v>639</v>
      </c>
      <c r="H418" s="145"/>
    </row>
    <row r="419" spans="1:8" s="11" customFormat="1" ht="25.5">
      <c r="A419" s="113">
        <v>408</v>
      </c>
      <c r="B419" s="190" t="s">
        <v>1008</v>
      </c>
      <c r="C419" s="137" t="s">
        <v>1009</v>
      </c>
      <c r="D419" s="138">
        <v>42768</v>
      </c>
      <c r="E419" s="137" t="s">
        <v>342</v>
      </c>
      <c r="F419" s="139">
        <v>2933.36</v>
      </c>
      <c r="G419" s="140" t="s">
        <v>857</v>
      </c>
      <c r="H419" s="145"/>
    </row>
    <row r="420" spans="1:8" s="11" customFormat="1" ht="25.5">
      <c r="A420" s="113">
        <v>409</v>
      </c>
      <c r="B420" s="190" t="s">
        <v>1010</v>
      </c>
      <c r="C420" s="137" t="s">
        <v>1011</v>
      </c>
      <c r="D420" s="146">
        <v>42768</v>
      </c>
      <c r="E420" s="137" t="s">
        <v>342</v>
      </c>
      <c r="F420" s="139">
        <v>2500</v>
      </c>
      <c r="G420" s="147" t="s">
        <v>857</v>
      </c>
      <c r="H420" s="145"/>
    </row>
    <row r="421" spans="1:8" s="11" customFormat="1" ht="12.75">
      <c r="A421" s="113">
        <v>410</v>
      </c>
      <c r="B421" s="198" t="s">
        <v>1110</v>
      </c>
      <c r="C421" s="148" t="s">
        <v>1116</v>
      </c>
      <c r="D421" s="149">
        <v>43097</v>
      </c>
      <c r="E421" s="148" t="s">
        <v>342</v>
      </c>
      <c r="F421" s="139">
        <v>10600</v>
      </c>
      <c r="G421" s="150" t="s">
        <v>1546</v>
      </c>
      <c r="H421" s="145"/>
    </row>
    <row r="422" spans="1:8" s="11" customFormat="1" ht="12.75">
      <c r="A422" s="113">
        <v>411</v>
      </c>
      <c r="B422" s="198" t="s">
        <v>1547</v>
      </c>
      <c r="C422" s="148" t="s">
        <v>1548</v>
      </c>
      <c r="D422" s="149">
        <v>43433</v>
      </c>
      <c r="E422" s="148" t="s">
        <v>1125</v>
      </c>
      <c r="F422" s="139">
        <v>3600</v>
      </c>
      <c r="G422" s="150" t="s">
        <v>1090</v>
      </c>
      <c r="H422" s="145"/>
    </row>
    <row r="423" spans="1:8" s="11" customFormat="1" ht="12.75">
      <c r="A423" s="113">
        <v>412</v>
      </c>
      <c r="B423" s="198" t="s">
        <v>1549</v>
      </c>
      <c r="C423" s="148" t="s">
        <v>1550</v>
      </c>
      <c r="D423" s="149">
        <v>43516</v>
      </c>
      <c r="E423" s="148" t="s">
        <v>1125</v>
      </c>
      <c r="F423" s="139">
        <v>1946.34</v>
      </c>
      <c r="G423" s="150" t="s">
        <v>1551</v>
      </c>
      <c r="H423" s="145"/>
    </row>
    <row r="424" spans="1:8" s="11" customFormat="1" ht="12.75">
      <c r="A424" s="113">
        <v>413</v>
      </c>
      <c r="B424" s="198" t="s">
        <v>1552</v>
      </c>
      <c r="C424" s="148" t="s">
        <v>1553</v>
      </c>
      <c r="D424" s="149">
        <v>43537</v>
      </c>
      <c r="E424" s="148" t="s">
        <v>1125</v>
      </c>
      <c r="F424" s="139">
        <v>1993</v>
      </c>
      <c r="G424" s="150" t="s">
        <v>1090</v>
      </c>
      <c r="H424" s="145"/>
    </row>
    <row r="425" spans="1:8" s="11" customFormat="1" ht="12.75">
      <c r="A425" s="113">
        <v>414</v>
      </c>
      <c r="B425" s="198" t="s">
        <v>513</v>
      </c>
      <c r="C425" s="148" t="s">
        <v>1554</v>
      </c>
      <c r="D425" s="149">
        <v>43585</v>
      </c>
      <c r="E425" s="148" t="s">
        <v>1125</v>
      </c>
      <c r="F425" s="139">
        <v>680</v>
      </c>
      <c r="G425" s="150" t="s">
        <v>642</v>
      </c>
      <c r="H425" s="145"/>
    </row>
    <row r="426" spans="1:8" s="11" customFormat="1" ht="12.75">
      <c r="A426" s="113">
        <v>415</v>
      </c>
      <c r="B426" s="198" t="s">
        <v>1555</v>
      </c>
      <c r="C426" s="148" t="s">
        <v>1556</v>
      </c>
      <c r="D426" s="149">
        <v>43585</v>
      </c>
      <c r="E426" s="148" t="s">
        <v>1125</v>
      </c>
      <c r="F426" s="139">
        <v>680</v>
      </c>
      <c r="G426" s="150" t="s">
        <v>642</v>
      </c>
      <c r="H426" s="145"/>
    </row>
    <row r="427" spans="1:8" s="11" customFormat="1" ht="12.75">
      <c r="A427" s="113">
        <v>416</v>
      </c>
      <c r="B427" s="198" t="s">
        <v>1555</v>
      </c>
      <c r="C427" s="148" t="s">
        <v>1557</v>
      </c>
      <c r="D427" s="149">
        <v>43585</v>
      </c>
      <c r="E427" s="148" t="s">
        <v>1125</v>
      </c>
      <c r="F427" s="139">
        <v>680</v>
      </c>
      <c r="G427" s="150" t="s">
        <v>642</v>
      </c>
      <c r="H427" s="145"/>
    </row>
    <row r="428" spans="1:8" s="11" customFormat="1" ht="12.75">
      <c r="A428" s="113">
        <v>417</v>
      </c>
      <c r="B428" s="198" t="s">
        <v>1111</v>
      </c>
      <c r="C428" s="148" t="s">
        <v>1117</v>
      </c>
      <c r="D428" s="149">
        <v>43280</v>
      </c>
      <c r="E428" s="148" t="s">
        <v>1125</v>
      </c>
      <c r="F428" s="139">
        <v>3240</v>
      </c>
      <c r="G428" s="150" t="s">
        <v>1090</v>
      </c>
      <c r="H428" s="145"/>
    </row>
    <row r="429" spans="1:8" s="11" customFormat="1" ht="12.75">
      <c r="A429" s="113">
        <v>418</v>
      </c>
      <c r="B429" s="198" t="s">
        <v>1112</v>
      </c>
      <c r="C429" s="148" t="s">
        <v>1118</v>
      </c>
      <c r="D429" s="149">
        <v>43227</v>
      </c>
      <c r="E429" s="148" t="s">
        <v>1125</v>
      </c>
      <c r="F429" s="139">
        <v>2500</v>
      </c>
      <c r="G429" s="150" t="s">
        <v>1090</v>
      </c>
      <c r="H429" s="145"/>
    </row>
    <row r="430" spans="1:8" s="11" customFormat="1" ht="12.75">
      <c r="A430" s="113">
        <v>419</v>
      </c>
      <c r="B430" s="198" t="s">
        <v>1558</v>
      </c>
      <c r="C430" s="148" t="s">
        <v>1559</v>
      </c>
      <c r="D430" s="149">
        <v>43678</v>
      </c>
      <c r="E430" s="148" t="s">
        <v>1125</v>
      </c>
      <c r="F430" s="139">
        <v>717.7</v>
      </c>
      <c r="G430" s="150" t="s">
        <v>1090</v>
      </c>
      <c r="H430" s="145"/>
    </row>
    <row r="431" spans="1:8" s="11" customFormat="1" ht="12.75">
      <c r="A431" s="113">
        <v>420</v>
      </c>
      <c r="B431" s="198" t="s">
        <v>1560</v>
      </c>
      <c r="C431" s="148" t="s">
        <v>1561</v>
      </c>
      <c r="D431" s="149">
        <v>43455</v>
      </c>
      <c r="E431" s="148" t="s">
        <v>1125</v>
      </c>
      <c r="F431" s="139">
        <v>1406.5</v>
      </c>
      <c r="G431" s="150" t="s">
        <v>1090</v>
      </c>
      <c r="H431" s="145"/>
    </row>
    <row r="432" spans="1:8" s="11" customFormat="1" ht="12.75">
      <c r="A432" s="113">
        <v>421</v>
      </c>
      <c r="B432" s="198" t="s">
        <v>1113</v>
      </c>
      <c r="C432" s="148" t="s">
        <v>1119</v>
      </c>
      <c r="D432" s="149">
        <v>43143</v>
      </c>
      <c r="E432" s="148" t="s">
        <v>1125</v>
      </c>
      <c r="F432" s="139">
        <v>1300</v>
      </c>
      <c r="G432" s="150" t="s">
        <v>1546</v>
      </c>
      <c r="H432" s="145"/>
    </row>
    <row r="433" spans="1:8" s="11" customFormat="1" ht="12.75">
      <c r="A433" s="113">
        <v>422</v>
      </c>
      <c r="B433" s="198" t="s">
        <v>1114</v>
      </c>
      <c r="C433" s="148" t="s">
        <v>1120</v>
      </c>
      <c r="D433" s="149">
        <v>43257</v>
      </c>
      <c r="E433" s="148" t="s">
        <v>1125</v>
      </c>
      <c r="F433" s="139">
        <v>2000</v>
      </c>
      <c r="G433" s="150" t="s">
        <v>1090</v>
      </c>
      <c r="H433" s="145"/>
    </row>
    <row r="434" spans="1:8" s="11" customFormat="1" ht="12.75">
      <c r="A434" s="113">
        <v>423</v>
      </c>
      <c r="B434" s="198" t="s">
        <v>1114</v>
      </c>
      <c r="C434" s="148" t="s">
        <v>1121</v>
      </c>
      <c r="D434" s="149">
        <v>43257</v>
      </c>
      <c r="E434" s="148" t="s">
        <v>1125</v>
      </c>
      <c r="F434" s="139">
        <v>2000</v>
      </c>
      <c r="G434" s="150" t="s">
        <v>1090</v>
      </c>
      <c r="H434" s="145"/>
    </row>
    <row r="435" spans="1:8" s="11" customFormat="1" ht="12.75">
      <c r="A435" s="113">
        <v>424</v>
      </c>
      <c r="B435" s="198" t="s">
        <v>1114</v>
      </c>
      <c r="C435" s="148" t="s">
        <v>1122</v>
      </c>
      <c r="D435" s="149">
        <v>43257</v>
      </c>
      <c r="E435" s="148" t="s">
        <v>1125</v>
      </c>
      <c r="F435" s="139">
        <v>2000</v>
      </c>
      <c r="G435" s="150" t="s">
        <v>1090</v>
      </c>
      <c r="H435" s="145"/>
    </row>
    <row r="436" spans="1:8" s="11" customFormat="1" ht="12.75">
      <c r="A436" s="113">
        <v>425</v>
      </c>
      <c r="B436" s="198" t="s">
        <v>1114</v>
      </c>
      <c r="C436" s="148" t="s">
        <v>1123</v>
      </c>
      <c r="D436" s="149">
        <v>43257</v>
      </c>
      <c r="E436" s="148" t="s">
        <v>1125</v>
      </c>
      <c r="F436" s="139">
        <v>2000</v>
      </c>
      <c r="G436" s="150" t="s">
        <v>1090</v>
      </c>
      <c r="H436" s="145"/>
    </row>
    <row r="437" spans="1:8" s="11" customFormat="1" ht="12.75">
      <c r="A437" s="113">
        <v>426</v>
      </c>
      <c r="B437" s="198" t="s">
        <v>1562</v>
      </c>
      <c r="C437" s="148" t="s">
        <v>1563</v>
      </c>
      <c r="D437" s="149">
        <v>43530</v>
      </c>
      <c r="E437" s="148" t="s">
        <v>1125</v>
      </c>
      <c r="F437" s="143">
        <v>1969.92</v>
      </c>
      <c r="G437" s="150" t="s">
        <v>1551</v>
      </c>
      <c r="H437" s="145"/>
    </row>
    <row r="438" spans="1:8" s="11" customFormat="1" ht="13.5" thickBot="1">
      <c r="A438" s="113">
        <v>427</v>
      </c>
      <c r="B438" s="198" t="s">
        <v>1115</v>
      </c>
      <c r="C438" s="148" t="s">
        <v>1124</v>
      </c>
      <c r="D438" s="149">
        <v>43369</v>
      </c>
      <c r="E438" s="148" t="s">
        <v>1125</v>
      </c>
      <c r="F438" s="143">
        <v>9378.93</v>
      </c>
      <c r="G438" s="150" t="s">
        <v>1090</v>
      </c>
      <c r="H438" s="145"/>
    </row>
    <row r="439" spans="1:8" s="11" customFormat="1" ht="13.5" thickBot="1">
      <c r="A439" s="192"/>
      <c r="B439" s="193"/>
      <c r="C439" s="194"/>
      <c r="D439" s="194"/>
      <c r="E439" s="194"/>
      <c r="F439" s="195">
        <f>SUM(F231:F438)</f>
        <v>498998.43999999913</v>
      </c>
      <c r="G439" s="193"/>
      <c r="H439" s="145"/>
    </row>
    <row r="440" spans="1:8" s="11" customFormat="1" ht="12.75">
      <c r="A440" s="113">
        <v>428</v>
      </c>
      <c r="B440" s="198" t="s">
        <v>1126</v>
      </c>
      <c r="C440" s="148">
        <v>5894</v>
      </c>
      <c r="D440" s="149"/>
      <c r="E440" s="148" t="s">
        <v>1564</v>
      </c>
      <c r="F440" s="139">
        <v>600</v>
      </c>
      <c r="G440" s="150" t="s">
        <v>1733</v>
      </c>
      <c r="H440" s="145"/>
    </row>
    <row r="441" spans="1:8" s="63" customFormat="1" ht="13.5" customHeight="1">
      <c r="A441" s="113">
        <v>429</v>
      </c>
      <c r="B441" s="198" t="s">
        <v>1127</v>
      </c>
      <c r="C441" s="148">
        <v>5966</v>
      </c>
      <c r="D441" s="149"/>
      <c r="E441" s="148" t="s">
        <v>1567</v>
      </c>
      <c r="F441" s="139">
        <v>350.41</v>
      </c>
      <c r="G441" s="150" t="s">
        <v>1734</v>
      </c>
      <c r="H441" s="96"/>
    </row>
    <row r="442" spans="1:8" s="63" customFormat="1" ht="13.5" customHeight="1">
      <c r="A442" s="113">
        <v>430</v>
      </c>
      <c r="B442" s="198" t="s">
        <v>1566</v>
      </c>
      <c r="C442" s="148">
        <v>6001</v>
      </c>
      <c r="D442" s="149"/>
      <c r="E442" s="148" t="s">
        <v>1565</v>
      </c>
      <c r="F442" s="139">
        <v>950</v>
      </c>
      <c r="G442" s="150" t="s">
        <v>1032</v>
      </c>
      <c r="H442" s="96"/>
    </row>
    <row r="443" spans="1:8" s="63" customFormat="1" ht="13.5" customHeight="1" thickBot="1">
      <c r="A443" s="113">
        <v>431</v>
      </c>
      <c r="B443" s="198" t="s">
        <v>1566</v>
      </c>
      <c r="C443" s="148">
        <v>6004</v>
      </c>
      <c r="D443" s="149"/>
      <c r="E443" s="148" t="s">
        <v>1565</v>
      </c>
      <c r="F443" s="139">
        <v>950</v>
      </c>
      <c r="G443" s="150" t="s">
        <v>1584</v>
      </c>
      <c r="H443" s="96"/>
    </row>
    <row r="444" spans="1:8" ht="13.5" thickBot="1">
      <c r="A444" s="192"/>
      <c r="B444" s="193"/>
      <c r="C444" s="194"/>
      <c r="D444" s="194"/>
      <c r="E444" s="194"/>
      <c r="F444" s="195">
        <f>SUM(F440:F443)</f>
        <v>2850.41</v>
      </c>
      <c r="G444" s="193"/>
      <c r="H444" s="6"/>
    </row>
    <row r="445" spans="1:8" ht="13.5" thickBot="1">
      <c r="A445" s="114"/>
      <c r="B445" s="447" t="s">
        <v>834</v>
      </c>
      <c r="C445" s="448"/>
      <c r="D445" s="448"/>
      <c r="E445" s="448"/>
      <c r="F445" s="107">
        <f>SUM(F444,F439,F230,F119,F67,F18)</f>
        <v>7153491.08</v>
      </c>
      <c r="G445" s="359"/>
      <c r="H445" s="6"/>
    </row>
    <row r="446" spans="1:8" ht="12.75">
      <c r="A446" s="361"/>
      <c r="B446" s="362"/>
      <c r="C446" s="363"/>
      <c r="D446" s="363"/>
      <c r="E446" s="363"/>
      <c r="F446" s="360"/>
      <c r="G446" s="364"/>
      <c r="H446" s="6"/>
    </row>
    <row r="447" spans="1:7" ht="12.75">
      <c r="A447" s="446" t="s">
        <v>602</v>
      </c>
      <c r="B447" s="446"/>
      <c r="C447" s="446"/>
      <c r="D447" s="446"/>
      <c r="E447" s="446"/>
      <c r="F447" s="446"/>
      <c r="G447" s="446"/>
    </row>
    <row r="448" spans="1:7" ht="12.75">
      <c r="A448" s="115">
        <v>1</v>
      </c>
      <c r="B448" s="176" t="s">
        <v>371</v>
      </c>
      <c r="C448" s="129" t="s">
        <v>372</v>
      </c>
      <c r="D448" s="130">
        <v>40382</v>
      </c>
      <c r="E448" s="129" t="s">
        <v>373</v>
      </c>
      <c r="F448" s="131">
        <v>1496</v>
      </c>
      <c r="G448" s="121" t="s">
        <v>370</v>
      </c>
    </row>
    <row r="449" spans="1:7" ht="12.75">
      <c r="A449" s="115">
        <v>2</v>
      </c>
      <c r="B449" s="176" t="s">
        <v>190</v>
      </c>
      <c r="C449" s="129" t="s">
        <v>191</v>
      </c>
      <c r="D449" s="130">
        <v>40382</v>
      </c>
      <c r="E449" s="129" t="s">
        <v>197</v>
      </c>
      <c r="F449" s="131">
        <v>78133.33</v>
      </c>
      <c r="G449" s="121" t="s">
        <v>374</v>
      </c>
    </row>
    <row r="450" spans="1:7" ht="13.5" thickBot="1">
      <c r="A450" s="115">
        <v>3</v>
      </c>
      <c r="B450" s="176" t="s">
        <v>175</v>
      </c>
      <c r="C450" s="129" t="s">
        <v>624</v>
      </c>
      <c r="D450" s="130">
        <v>40382</v>
      </c>
      <c r="E450" s="129" t="s">
        <v>625</v>
      </c>
      <c r="F450" s="131">
        <v>27533.33</v>
      </c>
      <c r="G450" s="121" t="s">
        <v>374</v>
      </c>
    </row>
    <row r="451" spans="1:7" ht="13.5" thickBot="1">
      <c r="A451" s="114"/>
      <c r="B451" s="116"/>
      <c r="C451" s="114"/>
      <c r="D451" s="114"/>
      <c r="E451" s="114"/>
      <c r="F451" s="107">
        <f>SUM(F448:F450)</f>
        <v>107162.66</v>
      </c>
      <c r="G451" s="116"/>
    </row>
    <row r="452" spans="1:7" ht="13.5" thickBot="1">
      <c r="A452" s="5"/>
      <c r="B452" s="189"/>
      <c r="C452" s="5"/>
      <c r="D452" s="5"/>
      <c r="E452" s="5"/>
      <c r="F452" s="59"/>
      <c r="G452" s="3"/>
    </row>
    <row r="453" spans="1:7" ht="13.5" thickBot="1">
      <c r="A453" s="2"/>
      <c r="B453" s="3"/>
      <c r="C453" s="2"/>
      <c r="D453" s="365" t="s">
        <v>597</v>
      </c>
      <c r="F453" s="366">
        <f>SUM(F445,F451)</f>
        <v>7260653.74</v>
      </c>
      <c r="G453" s="117"/>
    </row>
    <row r="454" ht="12.75">
      <c r="F454" s="105"/>
    </row>
    <row r="455" ht="12.75">
      <c r="F455" s="417">
        <f>F453+'maszyny od uszkodzeń'!E7+'maszyny od uszkodzeń'!E8</f>
        <v>7413013.74</v>
      </c>
    </row>
  </sheetData>
  <sheetProtection/>
  <mergeCells count="4">
    <mergeCell ref="E1:F1"/>
    <mergeCell ref="A7:G7"/>
    <mergeCell ref="A447:G447"/>
    <mergeCell ref="B445:E4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view="pageBreakPreview" zoomScale="71" zoomScaleSheetLayoutView="71" zoomScalePageLayoutView="0" workbookViewId="0" topLeftCell="A84">
      <selection activeCell="H84" sqref="H1:H16384"/>
    </sheetView>
  </sheetViews>
  <sheetFormatPr defaultColWidth="9.140625" defaultRowHeight="12.75"/>
  <cols>
    <col min="1" max="1" width="5.00390625" style="63" customWidth="1"/>
    <col min="2" max="2" width="44.57421875" style="79" customWidth="1"/>
    <col min="3" max="3" width="22.421875" style="74" customWidth="1"/>
    <col min="4" max="4" width="7.421875" style="74" customWidth="1"/>
    <col min="5" max="5" width="13.7109375" style="74" customWidth="1"/>
    <col min="6" max="6" width="15.57421875" style="75" customWidth="1"/>
    <col min="7" max="7" width="33.28125" style="203" customWidth="1"/>
    <col min="8" max="16384" width="9.140625" style="63" customWidth="1"/>
  </cols>
  <sheetData>
    <row r="1" spans="1:9" s="74" customFormat="1" ht="12.75">
      <c r="A1" s="71" t="s">
        <v>833</v>
      </c>
      <c r="B1" s="79"/>
      <c r="F1" s="75"/>
      <c r="G1" s="203"/>
      <c r="H1" s="63"/>
      <c r="I1" s="63"/>
    </row>
    <row r="2" spans="1:9" s="74" customFormat="1" ht="12.75">
      <c r="A2" s="7" t="s">
        <v>609</v>
      </c>
      <c r="B2" s="79"/>
      <c r="F2" s="75"/>
      <c r="G2" s="203"/>
      <c r="H2" s="63"/>
      <c r="I2" s="63"/>
    </row>
    <row r="3" spans="1:9" s="74" customFormat="1" ht="12.75">
      <c r="A3" s="7" t="s">
        <v>607</v>
      </c>
      <c r="B3" s="79"/>
      <c r="F3" s="75"/>
      <c r="G3" s="203"/>
      <c r="H3" s="63"/>
      <c r="I3" s="63"/>
    </row>
    <row r="4" spans="1:9" s="74" customFormat="1" ht="12.75">
      <c r="A4" s="63"/>
      <c r="B4" s="79"/>
      <c r="F4" s="75"/>
      <c r="G4" s="203"/>
      <c r="H4" s="63"/>
      <c r="I4" s="63"/>
    </row>
    <row r="5" spans="1:7" ht="24.75" customHeight="1">
      <c r="A5" s="449" t="s">
        <v>172</v>
      </c>
      <c r="B5" s="450"/>
      <c r="C5" s="450"/>
      <c r="D5" s="450"/>
      <c r="E5" s="450"/>
      <c r="F5" s="450"/>
      <c r="G5" s="451"/>
    </row>
    <row r="6" spans="1:7" ht="53.25" customHeight="1" thickBot="1">
      <c r="A6" s="151" t="s">
        <v>735</v>
      </c>
      <c r="B6" s="84" t="s">
        <v>759</v>
      </c>
      <c r="C6" s="77" t="s">
        <v>733</v>
      </c>
      <c r="D6" s="77" t="s">
        <v>188</v>
      </c>
      <c r="E6" s="77" t="s">
        <v>732</v>
      </c>
      <c r="F6" s="76" t="s">
        <v>731</v>
      </c>
      <c r="G6" s="204" t="s">
        <v>730</v>
      </c>
    </row>
    <row r="7" spans="1:7" ht="12.75">
      <c r="A7" s="104">
        <v>1</v>
      </c>
      <c r="B7" s="199" t="s">
        <v>1136</v>
      </c>
      <c r="C7" s="200" t="s">
        <v>1137</v>
      </c>
      <c r="D7" s="200" t="s">
        <v>1138</v>
      </c>
      <c r="E7" s="201">
        <v>43160</v>
      </c>
      <c r="F7" s="202">
        <v>6445</v>
      </c>
      <c r="G7" s="205" t="s">
        <v>639</v>
      </c>
    </row>
    <row r="8" spans="1:7" ht="25.5">
      <c r="A8" s="104">
        <v>2</v>
      </c>
      <c r="B8" s="199" t="s">
        <v>1568</v>
      </c>
      <c r="C8" s="200" t="s">
        <v>1569</v>
      </c>
      <c r="D8" s="200" t="s">
        <v>1138</v>
      </c>
      <c r="E8" s="201">
        <v>43677</v>
      </c>
      <c r="F8" s="202">
        <v>27180</v>
      </c>
      <c r="G8" s="205" t="s">
        <v>717</v>
      </c>
    </row>
    <row r="9" spans="1:7" ht="12.75">
      <c r="A9" s="104">
        <v>3</v>
      </c>
      <c r="B9" s="199" t="s">
        <v>177</v>
      </c>
      <c r="C9" s="200" t="s">
        <v>1139</v>
      </c>
      <c r="D9" s="200" t="s">
        <v>1138</v>
      </c>
      <c r="E9" s="201">
        <v>43190</v>
      </c>
      <c r="F9" s="202">
        <v>423</v>
      </c>
      <c r="G9" s="205" t="s">
        <v>779</v>
      </c>
    </row>
    <row r="10" spans="1:7" ht="12.75">
      <c r="A10" s="104">
        <v>4</v>
      </c>
      <c r="B10" s="199" t="s">
        <v>177</v>
      </c>
      <c r="C10" s="200" t="s">
        <v>1140</v>
      </c>
      <c r="D10" s="200" t="s">
        <v>1138</v>
      </c>
      <c r="E10" s="201">
        <v>43190</v>
      </c>
      <c r="F10" s="202">
        <v>2299</v>
      </c>
      <c r="G10" s="205" t="s">
        <v>802</v>
      </c>
    </row>
    <row r="11" spans="1:7" ht="12.75">
      <c r="A11" s="104">
        <v>5</v>
      </c>
      <c r="B11" s="199" t="s">
        <v>177</v>
      </c>
      <c r="C11" s="200" t="s">
        <v>1141</v>
      </c>
      <c r="D11" s="200" t="s">
        <v>1138</v>
      </c>
      <c r="E11" s="201">
        <v>43200</v>
      </c>
      <c r="F11" s="202">
        <v>2698</v>
      </c>
      <c r="G11" s="205" t="s">
        <v>658</v>
      </c>
    </row>
    <row r="12" spans="1:7" ht="12.75">
      <c r="A12" s="104">
        <v>6</v>
      </c>
      <c r="B12" s="199" t="s">
        <v>177</v>
      </c>
      <c r="C12" s="200" t="s">
        <v>1142</v>
      </c>
      <c r="D12" s="200" t="s">
        <v>1138</v>
      </c>
      <c r="E12" s="201">
        <v>43255</v>
      </c>
      <c r="F12" s="202">
        <v>2266.26</v>
      </c>
      <c r="G12" s="205" t="s">
        <v>1090</v>
      </c>
    </row>
    <row r="13" spans="1:7" ht="12.75">
      <c r="A13" s="104">
        <v>7</v>
      </c>
      <c r="B13" s="199" t="s">
        <v>177</v>
      </c>
      <c r="C13" s="200" t="s">
        <v>1143</v>
      </c>
      <c r="D13" s="200" t="s">
        <v>1138</v>
      </c>
      <c r="E13" s="201">
        <v>43343</v>
      </c>
      <c r="F13" s="202">
        <v>3165</v>
      </c>
      <c r="G13" s="205" t="s">
        <v>658</v>
      </c>
    </row>
    <row r="14" spans="1:7" ht="12.75">
      <c r="A14" s="104">
        <v>8</v>
      </c>
      <c r="B14" s="199" t="s">
        <v>177</v>
      </c>
      <c r="C14" s="200" t="s">
        <v>1144</v>
      </c>
      <c r="D14" s="200" t="s">
        <v>1138</v>
      </c>
      <c r="E14" s="201">
        <v>43343</v>
      </c>
      <c r="F14" s="202">
        <v>2515</v>
      </c>
      <c r="G14" s="205" t="s">
        <v>658</v>
      </c>
    </row>
    <row r="15" spans="1:7" ht="12.75">
      <c r="A15" s="104">
        <v>9</v>
      </c>
      <c r="B15" s="199" t="s">
        <v>177</v>
      </c>
      <c r="C15" s="200" t="s">
        <v>1145</v>
      </c>
      <c r="D15" s="200" t="s">
        <v>1138</v>
      </c>
      <c r="E15" s="201">
        <v>43343</v>
      </c>
      <c r="F15" s="202">
        <v>2515</v>
      </c>
      <c r="G15" s="205" t="s">
        <v>658</v>
      </c>
    </row>
    <row r="16" spans="1:7" ht="12.75">
      <c r="A16" s="104">
        <v>10</v>
      </c>
      <c r="B16" s="199" t="s">
        <v>177</v>
      </c>
      <c r="C16" s="200" t="s">
        <v>1146</v>
      </c>
      <c r="D16" s="200" t="s">
        <v>1138</v>
      </c>
      <c r="E16" s="201">
        <v>43343</v>
      </c>
      <c r="F16" s="202">
        <v>2515</v>
      </c>
      <c r="G16" s="205" t="s">
        <v>658</v>
      </c>
    </row>
    <row r="17" spans="1:7" ht="12.75">
      <c r="A17" s="104">
        <v>11</v>
      </c>
      <c r="B17" s="199" t="s">
        <v>177</v>
      </c>
      <c r="C17" s="200" t="s">
        <v>1147</v>
      </c>
      <c r="D17" s="200" t="s">
        <v>1138</v>
      </c>
      <c r="E17" s="201">
        <v>43343</v>
      </c>
      <c r="F17" s="202">
        <v>2515</v>
      </c>
      <c r="G17" s="205" t="s">
        <v>659</v>
      </c>
    </row>
    <row r="18" spans="1:7" ht="12.75">
      <c r="A18" s="104">
        <v>12</v>
      </c>
      <c r="B18" s="199" t="s">
        <v>177</v>
      </c>
      <c r="C18" s="200" t="s">
        <v>1148</v>
      </c>
      <c r="D18" s="200" t="s">
        <v>1138</v>
      </c>
      <c r="E18" s="201">
        <v>43343</v>
      </c>
      <c r="F18" s="202">
        <v>2105</v>
      </c>
      <c r="G18" s="205" t="s">
        <v>1090</v>
      </c>
    </row>
    <row r="19" spans="1:7" ht="12.75">
      <c r="A19" s="104">
        <v>13</v>
      </c>
      <c r="B19" s="199" t="s">
        <v>177</v>
      </c>
      <c r="C19" s="200" t="s">
        <v>1570</v>
      </c>
      <c r="D19" s="200" t="s">
        <v>1138</v>
      </c>
      <c r="E19" s="201">
        <v>43434</v>
      </c>
      <c r="F19" s="202">
        <v>70</v>
      </c>
      <c r="G19" s="205" t="s">
        <v>1571</v>
      </c>
    </row>
    <row r="20" spans="1:7" ht="12.75">
      <c r="A20" s="104">
        <v>14</v>
      </c>
      <c r="B20" s="199" t="s">
        <v>177</v>
      </c>
      <c r="C20" s="200" t="s">
        <v>1572</v>
      </c>
      <c r="D20" s="200" t="s">
        <v>1138</v>
      </c>
      <c r="E20" s="201">
        <v>43556</v>
      </c>
      <c r="F20" s="202">
        <v>2239</v>
      </c>
      <c r="G20" s="205" t="s">
        <v>629</v>
      </c>
    </row>
    <row r="21" spans="1:7" ht="12.75">
      <c r="A21" s="104">
        <v>15</v>
      </c>
      <c r="B21" s="199" t="s">
        <v>177</v>
      </c>
      <c r="C21" s="200" t="s">
        <v>1573</v>
      </c>
      <c r="D21" s="200" t="s">
        <v>1138</v>
      </c>
      <c r="E21" s="201">
        <v>43616</v>
      </c>
      <c r="F21" s="202">
        <v>2239</v>
      </c>
      <c r="G21" s="205" t="s">
        <v>658</v>
      </c>
    </row>
    <row r="22" spans="1:7" ht="12.75">
      <c r="A22" s="104">
        <v>16</v>
      </c>
      <c r="B22" s="208" t="s">
        <v>1012</v>
      </c>
      <c r="C22" s="113" t="s">
        <v>1013</v>
      </c>
      <c r="D22" s="209" t="s">
        <v>754</v>
      </c>
      <c r="E22" s="210">
        <v>42825</v>
      </c>
      <c r="F22" s="211">
        <v>1950</v>
      </c>
      <c r="G22" s="212" t="s">
        <v>658</v>
      </c>
    </row>
    <row r="23" spans="1:7" ht="12.75">
      <c r="A23" s="104">
        <v>17</v>
      </c>
      <c r="B23" s="208" t="s">
        <v>813</v>
      </c>
      <c r="C23" s="113" t="s">
        <v>812</v>
      </c>
      <c r="D23" s="209" t="s">
        <v>754</v>
      </c>
      <c r="E23" s="210">
        <v>42507</v>
      </c>
      <c r="F23" s="211">
        <v>11891</v>
      </c>
      <c r="G23" s="212" t="s">
        <v>658</v>
      </c>
    </row>
    <row r="24" spans="1:7" ht="12.75">
      <c r="A24" s="104">
        <v>18</v>
      </c>
      <c r="B24" s="208" t="s">
        <v>1014</v>
      </c>
      <c r="C24" s="113" t="s">
        <v>1015</v>
      </c>
      <c r="D24" s="209" t="s">
        <v>754</v>
      </c>
      <c r="E24" s="210">
        <v>42682</v>
      </c>
      <c r="F24" s="211">
        <v>1213</v>
      </c>
      <c r="G24" s="212" t="s">
        <v>639</v>
      </c>
    </row>
    <row r="25" spans="1:7" ht="12.75">
      <c r="A25" s="104">
        <v>19</v>
      </c>
      <c r="B25" s="208" t="s">
        <v>540</v>
      </c>
      <c r="C25" s="113" t="s">
        <v>811</v>
      </c>
      <c r="D25" s="209" t="s">
        <v>754</v>
      </c>
      <c r="E25" s="210">
        <v>42035</v>
      </c>
      <c r="F25" s="211">
        <v>1266.67</v>
      </c>
      <c r="G25" s="212" t="s">
        <v>658</v>
      </c>
    </row>
    <row r="26" spans="1:7" ht="12.75">
      <c r="A26" s="104">
        <v>20</v>
      </c>
      <c r="B26" s="208" t="s">
        <v>1016</v>
      </c>
      <c r="C26" s="113" t="s">
        <v>1017</v>
      </c>
      <c r="D26" s="209" t="s">
        <v>754</v>
      </c>
      <c r="E26" s="210">
        <v>42964</v>
      </c>
      <c r="F26" s="211">
        <v>2220</v>
      </c>
      <c r="G26" s="212" t="s">
        <v>658</v>
      </c>
    </row>
    <row r="27" spans="1:7" ht="12.75">
      <c r="A27" s="104">
        <v>21</v>
      </c>
      <c r="B27" s="208" t="s">
        <v>541</v>
      </c>
      <c r="C27" s="113" t="s">
        <v>804</v>
      </c>
      <c r="D27" s="209" t="s">
        <v>754</v>
      </c>
      <c r="E27" s="210">
        <v>42063</v>
      </c>
      <c r="F27" s="211">
        <v>2499</v>
      </c>
      <c r="G27" s="212" t="s">
        <v>659</v>
      </c>
    </row>
    <row r="28" spans="1:7" ht="12.75">
      <c r="A28" s="104">
        <v>22</v>
      </c>
      <c r="B28" s="208" t="s">
        <v>177</v>
      </c>
      <c r="C28" s="113" t="s">
        <v>803</v>
      </c>
      <c r="D28" s="209" t="s">
        <v>754</v>
      </c>
      <c r="E28" s="210">
        <v>42164</v>
      </c>
      <c r="F28" s="211">
        <v>2505</v>
      </c>
      <c r="G28" s="212" t="s">
        <v>1735</v>
      </c>
    </row>
    <row r="29" spans="1:7" ht="12.75">
      <c r="A29" s="104">
        <v>23</v>
      </c>
      <c r="B29" s="208" t="s">
        <v>177</v>
      </c>
      <c r="C29" s="113" t="s">
        <v>801</v>
      </c>
      <c r="D29" s="209" t="s">
        <v>754</v>
      </c>
      <c r="E29" s="210">
        <v>42368</v>
      </c>
      <c r="F29" s="211">
        <v>2646</v>
      </c>
      <c r="G29" s="213" t="s">
        <v>802</v>
      </c>
    </row>
    <row r="30" spans="1:7" ht="12.75">
      <c r="A30" s="104">
        <v>24</v>
      </c>
      <c r="B30" s="208" t="s">
        <v>177</v>
      </c>
      <c r="C30" s="113" t="s">
        <v>800</v>
      </c>
      <c r="D30" s="209" t="s">
        <v>754</v>
      </c>
      <c r="E30" s="210">
        <v>42354</v>
      </c>
      <c r="F30" s="211">
        <v>4558</v>
      </c>
      <c r="G30" s="212" t="s">
        <v>632</v>
      </c>
    </row>
    <row r="31" spans="1:7" ht="12.75">
      <c r="A31" s="104">
        <v>25</v>
      </c>
      <c r="B31" s="208" t="s">
        <v>177</v>
      </c>
      <c r="C31" s="113" t="s">
        <v>799</v>
      </c>
      <c r="D31" s="209" t="s">
        <v>754</v>
      </c>
      <c r="E31" s="210">
        <v>42403</v>
      </c>
      <c r="F31" s="211">
        <v>2648</v>
      </c>
      <c r="G31" s="212" t="s">
        <v>658</v>
      </c>
    </row>
    <row r="32" spans="1:7" ht="12.75">
      <c r="A32" s="104">
        <v>26</v>
      </c>
      <c r="B32" s="208" t="s">
        <v>177</v>
      </c>
      <c r="C32" s="113" t="s">
        <v>798</v>
      </c>
      <c r="D32" s="209" t="s">
        <v>754</v>
      </c>
      <c r="E32" s="210">
        <v>42406</v>
      </c>
      <c r="F32" s="211">
        <v>2648</v>
      </c>
      <c r="G32" s="212" t="s">
        <v>658</v>
      </c>
    </row>
    <row r="33" spans="1:7" ht="12.75">
      <c r="A33" s="104">
        <v>27</v>
      </c>
      <c r="B33" s="208" t="s">
        <v>177</v>
      </c>
      <c r="C33" s="113" t="s">
        <v>797</v>
      </c>
      <c r="D33" s="209" t="s">
        <v>754</v>
      </c>
      <c r="E33" s="210">
        <v>42450</v>
      </c>
      <c r="F33" s="211">
        <v>2672</v>
      </c>
      <c r="G33" s="212" t="s">
        <v>658</v>
      </c>
    </row>
    <row r="34" spans="1:7" ht="12.75">
      <c r="A34" s="104">
        <v>28</v>
      </c>
      <c r="B34" s="208" t="s">
        <v>177</v>
      </c>
      <c r="C34" s="113" t="s">
        <v>796</v>
      </c>
      <c r="D34" s="209" t="s">
        <v>754</v>
      </c>
      <c r="E34" s="210">
        <v>42488</v>
      </c>
      <c r="F34" s="211">
        <v>2950</v>
      </c>
      <c r="G34" s="212" t="s">
        <v>658</v>
      </c>
    </row>
    <row r="35" spans="1:7" ht="12.75">
      <c r="A35" s="104">
        <v>29</v>
      </c>
      <c r="B35" s="208" t="s">
        <v>177</v>
      </c>
      <c r="C35" s="113" t="s">
        <v>795</v>
      </c>
      <c r="D35" s="209" t="s">
        <v>754</v>
      </c>
      <c r="E35" s="210">
        <v>42551</v>
      </c>
      <c r="F35" s="211">
        <v>301</v>
      </c>
      <c r="G35" s="212" t="s">
        <v>658</v>
      </c>
    </row>
    <row r="36" spans="1:7" ht="12.75">
      <c r="A36" s="104">
        <v>30</v>
      </c>
      <c r="B36" s="208" t="s">
        <v>541</v>
      </c>
      <c r="C36" s="113" t="s">
        <v>794</v>
      </c>
      <c r="D36" s="209" t="s">
        <v>754</v>
      </c>
      <c r="E36" s="210">
        <v>42584</v>
      </c>
      <c r="F36" s="211">
        <v>2504</v>
      </c>
      <c r="G36" s="212" t="s">
        <v>658</v>
      </c>
    </row>
    <row r="37" spans="1:7" ht="12.75">
      <c r="A37" s="104">
        <v>31</v>
      </c>
      <c r="B37" s="208" t="s">
        <v>541</v>
      </c>
      <c r="C37" s="113" t="s">
        <v>793</v>
      </c>
      <c r="D37" s="209" t="s">
        <v>754</v>
      </c>
      <c r="E37" s="210">
        <v>42584</v>
      </c>
      <c r="F37" s="211">
        <v>2504</v>
      </c>
      <c r="G37" s="212" t="s">
        <v>717</v>
      </c>
    </row>
    <row r="38" spans="1:7" ht="12.75">
      <c r="A38" s="104">
        <v>32</v>
      </c>
      <c r="B38" s="208" t="s">
        <v>177</v>
      </c>
      <c r="C38" s="113" t="s">
        <v>792</v>
      </c>
      <c r="D38" s="209" t="s">
        <v>754</v>
      </c>
      <c r="E38" s="210">
        <v>42600</v>
      </c>
      <c r="F38" s="211">
        <v>2559.28</v>
      </c>
      <c r="G38" s="212" t="s">
        <v>1546</v>
      </c>
    </row>
    <row r="39" spans="1:7" ht="12.75">
      <c r="A39" s="104">
        <v>33</v>
      </c>
      <c r="B39" s="208" t="s">
        <v>177</v>
      </c>
      <c r="C39" s="113" t="s">
        <v>791</v>
      </c>
      <c r="D39" s="209" t="s">
        <v>754</v>
      </c>
      <c r="E39" s="210">
        <v>42592</v>
      </c>
      <c r="F39" s="211">
        <v>2504</v>
      </c>
      <c r="G39" s="212" t="s">
        <v>659</v>
      </c>
    </row>
    <row r="40" spans="1:7" ht="12.75">
      <c r="A40" s="104">
        <v>34</v>
      </c>
      <c r="B40" s="208" t="s">
        <v>177</v>
      </c>
      <c r="C40" s="113" t="s">
        <v>1018</v>
      </c>
      <c r="D40" s="209" t="s">
        <v>754</v>
      </c>
      <c r="E40" s="210">
        <v>42886</v>
      </c>
      <c r="F40" s="211">
        <v>3321.55</v>
      </c>
      <c r="G40" s="212" t="s">
        <v>779</v>
      </c>
    </row>
    <row r="41" spans="1:7" ht="12.75">
      <c r="A41" s="104">
        <v>35</v>
      </c>
      <c r="B41" s="208" t="s">
        <v>177</v>
      </c>
      <c r="C41" s="113" t="s">
        <v>1019</v>
      </c>
      <c r="D41" s="209" t="s">
        <v>754</v>
      </c>
      <c r="E41" s="210">
        <v>42886</v>
      </c>
      <c r="F41" s="211">
        <v>2499</v>
      </c>
      <c r="G41" s="212" t="s">
        <v>658</v>
      </c>
    </row>
    <row r="42" spans="1:7" ht="12.75">
      <c r="A42" s="104">
        <v>36</v>
      </c>
      <c r="B42" s="208" t="s">
        <v>177</v>
      </c>
      <c r="C42" s="113" t="s">
        <v>1172</v>
      </c>
      <c r="D42" s="209" t="s">
        <v>754</v>
      </c>
      <c r="E42" s="210">
        <v>43076</v>
      </c>
      <c r="F42" s="211">
        <v>6788.01</v>
      </c>
      <c r="G42" s="212" t="s">
        <v>640</v>
      </c>
    </row>
    <row r="43" spans="1:7" ht="12.75">
      <c r="A43" s="104">
        <v>37</v>
      </c>
      <c r="B43" s="208" t="s">
        <v>1020</v>
      </c>
      <c r="C43" s="113" t="s">
        <v>1021</v>
      </c>
      <c r="D43" s="209" t="s">
        <v>754</v>
      </c>
      <c r="E43" s="210">
        <v>42825</v>
      </c>
      <c r="F43" s="211">
        <v>3081</v>
      </c>
      <c r="G43" s="212" t="s">
        <v>658</v>
      </c>
    </row>
    <row r="44" spans="1:7" ht="12.75">
      <c r="A44" s="104">
        <v>38</v>
      </c>
      <c r="B44" s="208" t="s">
        <v>542</v>
      </c>
      <c r="C44" s="113" t="s">
        <v>790</v>
      </c>
      <c r="D44" s="209" t="s">
        <v>754</v>
      </c>
      <c r="E44" s="210">
        <v>42094</v>
      </c>
      <c r="F44" s="211">
        <v>2199</v>
      </c>
      <c r="G44" s="212" t="s">
        <v>658</v>
      </c>
    </row>
    <row r="45" spans="1:7" ht="12.75">
      <c r="A45" s="104">
        <v>39</v>
      </c>
      <c r="B45" s="208" t="s">
        <v>543</v>
      </c>
      <c r="C45" s="113" t="s">
        <v>789</v>
      </c>
      <c r="D45" s="209" t="s">
        <v>754</v>
      </c>
      <c r="E45" s="210">
        <v>42131</v>
      </c>
      <c r="F45" s="211">
        <v>2554.15</v>
      </c>
      <c r="G45" s="212" t="s">
        <v>717</v>
      </c>
    </row>
    <row r="46" spans="1:7" ht="12.75">
      <c r="A46" s="104">
        <v>40</v>
      </c>
      <c r="B46" s="208" t="s">
        <v>544</v>
      </c>
      <c r="C46" s="113" t="s">
        <v>788</v>
      </c>
      <c r="D46" s="209" t="s">
        <v>754</v>
      </c>
      <c r="E46" s="210">
        <v>42271</v>
      </c>
      <c r="F46" s="211">
        <v>3870</v>
      </c>
      <c r="G46" s="212" t="s">
        <v>658</v>
      </c>
    </row>
    <row r="47" spans="1:7" ht="12.75">
      <c r="A47" s="104">
        <v>41</v>
      </c>
      <c r="B47" s="208" t="s">
        <v>545</v>
      </c>
      <c r="C47" s="113" t="s">
        <v>787</v>
      </c>
      <c r="D47" s="209" t="s">
        <v>754</v>
      </c>
      <c r="E47" s="210">
        <v>42156</v>
      </c>
      <c r="F47" s="211">
        <v>2388</v>
      </c>
      <c r="G47" s="212" t="s">
        <v>658</v>
      </c>
    </row>
    <row r="48" spans="1:7" ht="12.75">
      <c r="A48" s="104">
        <v>42</v>
      </c>
      <c r="B48" s="208" t="s">
        <v>546</v>
      </c>
      <c r="C48" s="113" t="s">
        <v>786</v>
      </c>
      <c r="D48" s="209" t="s">
        <v>754</v>
      </c>
      <c r="E48" s="210">
        <v>42164</v>
      </c>
      <c r="F48" s="211">
        <v>2539</v>
      </c>
      <c r="G48" s="212" t="s">
        <v>1546</v>
      </c>
    </row>
    <row r="49" spans="1:7" ht="12.75">
      <c r="A49" s="104">
        <v>43</v>
      </c>
      <c r="B49" s="208" t="s">
        <v>546</v>
      </c>
      <c r="C49" s="113" t="s">
        <v>785</v>
      </c>
      <c r="D49" s="209" t="s">
        <v>754</v>
      </c>
      <c r="E49" s="210">
        <v>42369</v>
      </c>
      <c r="F49" s="211">
        <v>2646</v>
      </c>
      <c r="G49" s="212" t="s">
        <v>1736</v>
      </c>
    </row>
    <row r="50" spans="1:7" ht="12.75">
      <c r="A50" s="104">
        <v>44</v>
      </c>
      <c r="B50" s="208" t="s">
        <v>546</v>
      </c>
      <c r="C50" s="113" t="s">
        <v>784</v>
      </c>
      <c r="D50" s="209" t="s">
        <v>754</v>
      </c>
      <c r="E50" s="210">
        <v>42461</v>
      </c>
      <c r="F50" s="211">
        <v>2647</v>
      </c>
      <c r="G50" s="212" t="s">
        <v>658</v>
      </c>
    </row>
    <row r="51" spans="1:7" ht="12.75">
      <c r="A51" s="104">
        <v>45</v>
      </c>
      <c r="B51" s="208" t="s">
        <v>546</v>
      </c>
      <c r="C51" s="113" t="s">
        <v>1022</v>
      </c>
      <c r="D51" s="209" t="s">
        <v>754</v>
      </c>
      <c r="E51" s="210">
        <v>42919</v>
      </c>
      <c r="F51" s="211">
        <v>2264.93</v>
      </c>
      <c r="G51" s="212" t="s">
        <v>658</v>
      </c>
    </row>
    <row r="52" spans="1:7" ht="12.75">
      <c r="A52" s="104">
        <v>46</v>
      </c>
      <c r="B52" s="208" t="s">
        <v>1023</v>
      </c>
      <c r="C52" s="113" t="s">
        <v>1024</v>
      </c>
      <c r="D52" s="209" t="s">
        <v>783</v>
      </c>
      <c r="E52" s="210">
        <v>42922</v>
      </c>
      <c r="F52" s="211">
        <v>1650</v>
      </c>
      <c r="G52" s="212" t="s">
        <v>632</v>
      </c>
    </row>
    <row r="53" spans="1:7" ht="12.75">
      <c r="A53" s="104">
        <v>47</v>
      </c>
      <c r="B53" s="208" t="s">
        <v>1025</v>
      </c>
      <c r="C53" s="113" t="s">
        <v>1026</v>
      </c>
      <c r="D53" s="209" t="s">
        <v>783</v>
      </c>
      <c r="E53" s="210">
        <v>42922</v>
      </c>
      <c r="F53" s="211">
        <v>1650</v>
      </c>
      <c r="G53" s="212" t="s">
        <v>632</v>
      </c>
    </row>
    <row r="54" spans="1:7" ht="13.5" customHeight="1">
      <c r="A54" s="104">
        <v>48</v>
      </c>
      <c r="B54" s="208" t="s">
        <v>778</v>
      </c>
      <c r="C54" s="113" t="s">
        <v>777</v>
      </c>
      <c r="D54" s="209" t="s">
        <v>776</v>
      </c>
      <c r="E54" s="210">
        <v>42454</v>
      </c>
      <c r="F54" s="211">
        <v>1134.96</v>
      </c>
      <c r="G54" s="212" t="s">
        <v>1090</v>
      </c>
    </row>
    <row r="55" spans="1:7" ht="12.75">
      <c r="A55" s="104">
        <v>49</v>
      </c>
      <c r="B55" s="208" t="s">
        <v>1149</v>
      </c>
      <c r="C55" s="113" t="s">
        <v>1150</v>
      </c>
      <c r="D55" s="209" t="s">
        <v>776</v>
      </c>
      <c r="E55" s="210">
        <v>43022</v>
      </c>
      <c r="F55" s="211">
        <v>4577.24</v>
      </c>
      <c r="G55" s="212" t="s">
        <v>658</v>
      </c>
    </row>
    <row r="56" spans="1:7" ht="12.75">
      <c r="A56" s="104">
        <v>50</v>
      </c>
      <c r="B56" s="208" t="s">
        <v>1151</v>
      </c>
      <c r="C56" s="113" t="s">
        <v>1152</v>
      </c>
      <c r="D56" s="209" t="s">
        <v>776</v>
      </c>
      <c r="E56" s="210">
        <v>43070</v>
      </c>
      <c r="F56" s="211">
        <v>4577.24</v>
      </c>
      <c r="G56" s="212" t="s">
        <v>717</v>
      </c>
    </row>
    <row r="57" spans="1:7" ht="12.75">
      <c r="A57" s="104">
        <v>51</v>
      </c>
      <c r="B57" s="208" t="s">
        <v>1574</v>
      </c>
      <c r="C57" s="113" t="s">
        <v>1575</v>
      </c>
      <c r="D57" s="209" t="s">
        <v>776</v>
      </c>
      <c r="E57" s="210">
        <v>43409</v>
      </c>
      <c r="F57" s="211">
        <v>1617.89</v>
      </c>
      <c r="G57" s="212" t="s">
        <v>1090</v>
      </c>
    </row>
    <row r="58" spans="1:7" ht="12.75">
      <c r="A58" s="104">
        <v>52</v>
      </c>
      <c r="B58" s="208" t="s">
        <v>1576</v>
      </c>
      <c r="C58" s="113" t="s">
        <v>1577</v>
      </c>
      <c r="D58" s="209" t="s">
        <v>1578</v>
      </c>
      <c r="E58" s="210">
        <v>43449</v>
      </c>
      <c r="F58" s="211">
        <v>2250</v>
      </c>
      <c r="G58" s="212" t="s">
        <v>658</v>
      </c>
    </row>
    <row r="59" spans="1:7" ht="12.75">
      <c r="A59" s="104">
        <v>53</v>
      </c>
      <c r="B59" s="208" t="s">
        <v>1579</v>
      </c>
      <c r="C59" s="113" t="s">
        <v>1580</v>
      </c>
      <c r="D59" s="209" t="s">
        <v>1578</v>
      </c>
      <c r="E59" s="210">
        <v>43449</v>
      </c>
      <c r="F59" s="211">
        <v>5700</v>
      </c>
      <c r="G59" s="212" t="s">
        <v>658</v>
      </c>
    </row>
    <row r="60" spans="1:7" ht="13.5" customHeight="1">
      <c r="A60" s="104">
        <v>54</v>
      </c>
      <c r="B60" s="208" t="s">
        <v>547</v>
      </c>
      <c r="C60" s="113">
        <v>5019</v>
      </c>
      <c r="D60" s="209"/>
      <c r="E60" s="113" t="s">
        <v>775</v>
      </c>
      <c r="F60" s="211">
        <v>467.98</v>
      </c>
      <c r="G60" s="212" t="s">
        <v>774</v>
      </c>
    </row>
    <row r="61" spans="1:7" ht="13.5" customHeight="1">
      <c r="A61" s="104">
        <v>55</v>
      </c>
      <c r="B61" s="208" t="s">
        <v>548</v>
      </c>
      <c r="C61" s="113">
        <v>5181</v>
      </c>
      <c r="D61" s="209"/>
      <c r="E61" s="113" t="s">
        <v>773</v>
      </c>
      <c r="F61" s="211">
        <v>987</v>
      </c>
      <c r="G61" s="212" t="s">
        <v>1737</v>
      </c>
    </row>
    <row r="62" spans="1:7" ht="13.5" customHeight="1">
      <c r="A62" s="104">
        <v>56</v>
      </c>
      <c r="B62" s="208" t="s">
        <v>772</v>
      </c>
      <c r="C62" s="113">
        <v>5197</v>
      </c>
      <c r="D62" s="209"/>
      <c r="E62" s="113" t="s">
        <v>738</v>
      </c>
      <c r="F62" s="211">
        <v>953.84</v>
      </c>
      <c r="G62" s="212" t="s">
        <v>742</v>
      </c>
    </row>
    <row r="63" spans="1:7" ht="13.5" customHeight="1">
      <c r="A63" s="104">
        <v>57</v>
      </c>
      <c r="B63" s="208" t="s">
        <v>771</v>
      </c>
      <c r="C63" s="113">
        <v>5205</v>
      </c>
      <c r="D63" s="209"/>
      <c r="E63" s="113" t="s">
        <v>736</v>
      </c>
      <c r="F63" s="211">
        <v>989.87</v>
      </c>
      <c r="G63" s="212" t="s">
        <v>742</v>
      </c>
    </row>
    <row r="64" spans="1:7" ht="13.5" customHeight="1">
      <c r="A64" s="104">
        <v>58</v>
      </c>
      <c r="B64" s="208" t="s">
        <v>770</v>
      </c>
      <c r="C64" s="113">
        <v>5244</v>
      </c>
      <c r="D64" s="209"/>
      <c r="E64" s="113" t="s">
        <v>769</v>
      </c>
      <c r="F64" s="211">
        <v>558</v>
      </c>
      <c r="G64" s="212" t="s">
        <v>768</v>
      </c>
    </row>
    <row r="65" spans="1:7" ht="13.5" customHeight="1">
      <c r="A65" s="104">
        <v>59</v>
      </c>
      <c r="B65" s="208" t="s">
        <v>767</v>
      </c>
      <c r="C65" s="113">
        <v>5248</v>
      </c>
      <c r="D65" s="209"/>
      <c r="E65" s="113" t="s">
        <v>766</v>
      </c>
      <c r="F65" s="211">
        <v>999</v>
      </c>
      <c r="G65" s="212" t="s">
        <v>742</v>
      </c>
    </row>
    <row r="66" spans="1:7" ht="13.5" customHeight="1">
      <c r="A66" s="104">
        <v>60</v>
      </c>
      <c r="B66" s="208" t="s">
        <v>765</v>
      </c>
      <c r="C66" s="113">
        <v>5297</v>
      </c>
      <c r="D66" s="209"/>
      <c r="E66" s="113" t="s">
        <v>764</v>
      </c>
      <c r="F66" s="211">
        <v>470</v>
      </c>
      <c r="G66" s="212" t="s">
        <v>1738</v>
      </c>
    </row>
    <row r="67" spans="1:7" ht="13.5" customHeight="1">
      <c r="A67" s="104">
        <v>61</v>
      </c>
      <c r="B67" s="208" t="s">
        <v>763</v>
      </c>
      <c r="C67" s="113">
        <v>5306</v>
      </c>
      <c r="D67" s="209"/>
      <c r="E67" s="113" t="s">
        <v>762</v>
      </c>
      <c r="F67" s="211">
        <v>590</v>
      </c>
      <c r="G67" s="212" t="s">
        <v>1738</v>
      </c>
    </row>
    <row r="68" spans="1:7" ht="13.5" customHeight="1">
      <c r="A68" s="104">
        <v>62</v>
      </c>
      <c r="B68" s="208" t="s">
        <v>761</v>
      </c>
      <c r="C68" s="113">
        <v>5380</v>
      </c>
      <c r="D68" s="209"/>
      <c r="E68" s="113" t="s">
        <v>760</v>
      </c>
      <c r="F68" s="211">
        <v>953.84</v>
      </c>
      <c r="G68" s="214" t="s">
        <v>1737</v>
      </c>
    </row>
    <row r="69" spans="1:7" ht="13.5" customHeight="1">
      <c r="A69" s="104">
        <v>63</v>
      </c>
      <c r="B69" s="208" t="s">
        <v>1027</v>
      </c>
      <c r="C69" s="113">
        <v>5406</v>
      </c>
      <c r="D69" s="209"/>
      <c r="E69" s="113" t="s">
        <v>1028</v>
      </c>
      <c r="F69" s="211">
        <v>980</v>
      </c>
      <c r="G69" s="214" t="s">
        <v>1029</v>
      </c>
    </row>
    <row r="70" spans="1:7" ht="13.5" customHeight="1">
      <c r="A70" s="104">
        <v>64</v>
      </c>
      <c r="B70" s="208" t="s">
        <v>1030</v>
      </c>
      <c r="C70" s="113">
        <v>5545</v>
      </c>
      <c r="D70" s="209"/>
      <c r="E70" s="113" t="s">
        <v>1031</v>
      </c>
      <c r="F70" s="211">
        <v>399</v>
      </c>
      <c r="G70" s="214" t="s">
        <v>1032</v>
      </c>
    </row>
    <row r="71" spans="1:7" ht="13.5" customHeight="1">
      <c r="A71" s="104">
        <v>65</v>
      </c>
      <c r="B71" s="208" t="s">
        <v>1033</v>
      </c>
      <c r="C71" s="113">
        <v>5546</v>
      </c>
      <c r="D71" s="209"/>
      <c r="E71" s="113" t="s">
        <v>1031</v>
      </c>
      <c r="F71" s="211">
        <v>980</v>
      </c>
      <c r="G71" s="214" t="s">
        <v>1032</v>
      </c>
    </row>
    <row r="72" spans="1:7" ht="13.5" customHeight="1">
      <c r="A72" s="104">
        <v>66</v>
      </c>
      <c r="B72" s="208" t="s">
        <v>1034</v>
      </c>
      <c r="C72" s="113">
        <v>5547</v>
      </c>
      <c r="D72" s="209"/>
      <c r="E72" s="113" t="s">
        <v>1031</v>
      </c>
      <c r="F72" s="211">
        <v>953</v>
      </c>
      <c r="G72" s="214" t="s">
        <v>1032</v>
      </c>
    </row>
    <row r="73" spans="1:7" ht="13.5" customHeight="1">
      <c r="A73" s="104">
        <v>67</v>
      </c>
      <c r="B73" s="208" t="s">
        <v>1035</v>
      </c>
      <c r="C73" s="113">
        <v>5548</v>
      </c>
      <c r="D73" s="209"/>
      <c r="E73" s="113" t="s">
        <v>1031</v>
      </c>
      <c r="F73" s="211">
        <v>853</v>
      </c>
      <c r="G73" s="214" t="s">
        <v>1739</v>
      </c>
    </row>
    <row r="74" spans="1:7" ht="13.5" customHeight="1">
      <c r="A74" s="104">
        <v>68</v>
      </c>
      <c r="B74" s="208" t="s">
        <v>1036</v>
      </c>
      <c r="C74" s="113">
        <v>5549</v>
      </c>
      <c r="D74" s="209"/>
      <c r="E74" s="113" t="s">
        <v>1031</v>
      </c>
      <c r="F74" s="211">
        <v>987</v>
      </c>
      <c r="G74" s="214" t="s">
        <v>1032</v>
      </c>
    </row>
    <row r="75" spans="1:7" ht="13.5" customHeight="1">
      <c r="A75" s="104">
        <v>69</v>
      </c>
      <c r="B75" s="208" t="s">
        <v>1037</v>
      </c>
      <c r="C75" s="113">
        <v>5556</v>
      </c>
      <c r="D75" s="209"/>
      <c r="E75" s="113" t="s">
        <v>1038</v>
      </c>
      <c r="F75" s="211">
        <v>620.48</v>
      </c>
      <c r="G75" s="212" t="s">
        <v>1737</v>
      </c>
    </row>
    <row r="76" spans="1:7" ht="13.5" customHeight="1">
      <c r="A76" s="104">
        <v>70</v>
      </c>
      <c r="B76" s="208" t="s">
        <v>1039</v>
      </c>
      <c r="C76" s="113">
        <v>5623</v>
      </c>
      <c r="D76" s="209"/>
      <c r="E76" s="113" t="s">
        <v>1040</v>
      </c>
      <c r="F76" s="211">
        <v>980</v>
      </c>
      <c r="G76" s="212" t="s">
        <v>1032</v>
      </c>
    </row>
    <row r="77" spans="1:7" ht="13.5" customHeight="1">
      <c r="A77" s="104">
        <v>71</v>
      </c>
      <c r="B77" s="208" t="s">
        <v>1039</v>
      </c>
      <c r="C77" s="113">
        <v>5692</v>
      </c>
      <c r="D77" s="209"/>
      <c r="E77" s="113" t="s">
        <v>1041</v>
      </c>
      <c r="F77" s="211">
        <v>980</v>
      </c>
      <c r="G77" s="212" t="s">
        <v>1029</v>
      </c>
    </row>
    <row r="78" spans="1:7" ht="13.5" customHeight="1">
      <c r="A78" s="104">
        <v>72</v>
      </c>
      <c r="B78" s="208" t="s">
        <v>1153</v>
      </c>
      <c r="C78" s="113">
        <v>5881</v>
      </c>
      <c r="D78" s="209"/>
      <c r="E78" s="113" t="s">
        <v>1154</v>
      </c>
      <c r="F78" s="211">
        <v>505.32</v>
      </c>
      <c r="G78" s="212" t="s">
        <v>1155</v>
      </c>
    </row>
    <row r="79" spans="1:7" ht="13.5" customHeight="1" thickBot="1">
      <c r="A79" s="104">
        <v>73</v>
      </c>
      <c r="B79" s="208" t="s">
        <v>1581</v>
      </c>
      <c r="C79" s="113">
        <v>6108</v>
      </c>
      <c r="D79" s="209"/>
      <c r="E79" s="113" t="s">
        <v>1582</v>
      </c>
      <c r="F79" s="372">
        <v>550</v>
      </c>
      <c r="G79" s="212" t="s">
        <v>1583</v>
      </c>
    </row>
    <row r="80" spans="1:7" s="78" customFormat="1" ht="13.5" customHeight="1" thickBot="1">
      <c r="A80" s="119"/>
      <c r="B80" s="152" t="s">
        <v>181</v>
      </c>
      <c r="C80" s="153"/>
      <c r="D80" s="153"/>
      <c r="E80" s="154"/>
      <c r="F80" s="107">
        <f>SUM(F7:F79)</f>
        <v>188940.51</v>
      </c>
      <c r="G80" s="206"/>
    </row>
    <row r="81" spans="1:7" ht="13.5" customHeight="1">
      <c r="A81" s="65"/>
      <c r="B81" s="86"/>
      <c r="C81" s="13"/>
      <c r="D81" s="13"/>
      <c r="E81" s="65"/>
      <c r="F81" s="120"/>
      <c r="G81" s="207"/>
    </row>
    <row r="82" spans="1:7" ht="26.25" customHeight="1">
      <c r="A82" s="449" t="s">
        <v>179</v>
      </c>
      <c r="B82" s="450"/>
      <c r="C82" s="450"/>
      <c r="D82" s="450"/>
      <c r="E82" s="450"/>
      <c r="F82" s="450"/>
      <c r="G82" s="451"/>
    </row>
    <row r="83" spans="1:7" ht="30" customHeight="1">
      <c r="A83" s="367" t="s">
        <v>735</v>
      </c>
      <c r="B83" s="368" t="s">
        <v>759</v>
      </c>
      <c r="C83" s="367" t="s">
        <v>733</v>
      </c>
      <c r="D83" s="367" t="s">
        <v>188</v>
      </c>
      <c r="E83" s="367" t="s">
        <v>732</v>
      </c>
      <c r="F83" s="76" t="s">
        <v>731</v>
      </c>
      <c r="G83" s="204" t="s">
        <v>730</v>
      </c>
    </row>
    <row r="84" spans="1:7" ht="12.75">
      <c r="A84" s="104">
        <v>1</v>
      </c>
      <c r="B84" s="373" t="s">
        <v>1585</v>
      </c>
      <c r="C84" s="215" t="s">
        <v>1586</v>
      </c>
      <c r="D84" s="215" t="s">
        <v>1138</v>
      </c>
      <c r="E84" s="216">
        <v>43503</v>
      </c>
      <c r="F84" s="217">
        <v>1379</v>
      </c>
      <c r="G84" s="213" t="s">
        <v>642</v>
      </c>
    </row>
    <row r="85" spans="1:7" ht="12.75">
      <c r="A85" s="104">
        <v>2</v>
      </c>
      <c r="B85" s="373" t="s">
        <v>1587</v>
      </c>
      <c r="C85" s="215" t="s">
        <v>1588</v>
      </c>
      <c r="D85" s="215" t="s">
        <v>1138</v>
      </c>
      <c r="E85" s="216">
        <v>43383</v>
      </c>
      <c r="F85" s="217">
        <v>2040.98</v>
      </c>
      <c r="G85" s="213" t="s">
        <v>1551</v>
      </c>
    </row>
    <row r="86" spans="1:7" ht="12.75">
      <c r="A86" s="104">
        <v>3</v>
      </c>
      <c r="B86" s="373" t="s">
        <v>1589</v>
      </c>
      <c r="C86" s="215" t="s">
        <v>1590</v>
      </c>
      <c r="D86" s="215" t="s">
        <v>1138</v>
      </c>
      <c r="E86" s="216">
        <v>43449</v>
      </c>
      <c r="F86" s="217">
        <v>3491.87</v>
      </c>
      <c r="G86" s="213" t="s">
        <v>1591</v>
      </c>
    </row>
    <row r="87" spans="1:7" s="74" customFormat="1" ht="25.5">
      <c r="A87" s="104">
        <v>4</v>
      </c>
      <c r="B87" s="218" t="s">
        <v>1156</v>
      </c>
      <c r="C87" s="215" t="s">
        <v>1157</v>
      </c>
      <c r="D87" s="215" t="s">
        <v>1138</v>
      </c>
      <c r="E87" s="216">
        <v>43355</v>
      </c>
      <c r="F87" s="217">
        <v>3349.15</v>
      </c>
      <c r="G87" s="213" t="s">
        <v>629</v>
      </c>
    </row>
    <row r="88" spans="1:7" ht="12.75">
      <c r="A88" s="104">
        <v>5</v>
      </c>
      <c r="B88" s="208" t="s">
        <v>1042</v>
      </c>
      <c r="C88" s="113" t="s">
        <v>1043</v>
      </c>
      <c r="D88" s="209" t="s">
        <v>754</v>
      </c>
      <c r="E88" s="210">
        <v>42704</v>
      </c>
      <c r="F88" s="211">
        <v>2000</v>
      </c>
      <c r="G88" s="212" t="s">
        <v>802</v>
      </c>
    </row>
    <row r="89" spans="1:7" ht="12.75">
      <c r="A89" s="104">
        <v>6</v>
      </c>
      <c r="B89" s="208" t="s">
        <v>1042</v>
      </c>
      <c r="C89" s="113" t="s">
        <v>1044</v>
      </c>
      <c r="D89" s="209" t="s">
        <v>754</v>
      </c>
      <c r="E89" s="210">
        <v>42704</v>
      </c>
      <c r="F89" s="211">
        <v>2000</v>
      </c>
      <c r="G89" s="212" t="s">
        <v>658</v>
      </c>
    </row>
    <row r="90" spans="1:7" ht="12.75">
      <c r="A90" s="104">
        <v>7</v>
      </c>
      <c r="B90" s="208" t="s">
        <v>758</v>
      </c>
      <c r="C90" s="113" t="s">
        <v>757</v>
      </c>
      <c r="D90" s="209" t="s">
        <v>754</v>
      </c>
      <c r="E90" s="210">
        <v>42380</v>
      </c>
      <c r="F90" s="211">
        <v>3047.16</v>
      </c>
      <c r="G90" s="212" t="s">
        <v>717</v>
      </c>
    </row>
    <row r="91" spans="1:7" ht="12.75">
      <c r="A91" s="104">
        <v>8</v>
      </c>
      <c r="B91" s="208" t="s">
        <v>756</v>
      </c>
      <c r="C91" s="113" t="s">
        <v>755</v>
      </c>
      <c r="D91" s="209" t="s">
        <v>754</v>
      </c>
      <c r="E91" s="210">
        <v>42507</v>
      </c>
      <c r="F91" s="211">
        <v>1788.62</v>
      </c>
      <c r="G91" s="212" t="s">
        <v>717</v>
      </c>
    </row>
    <row r="92" spans="1:7" ht="12.75">
      <c r="A92" s="104">
        <v>9</v>
      </c>
      <c r="B92" s="208" t="s">
        <v>1045</v>
      </c>
      <c r="C92" s="113" t="s">
        <v>1046</v>
      </c>
      <c r="D92" s="209" t="s">
        <v>754</v>
      </c>
      <c r="E92" s="210">
        <v>42649</v>
      </c>
      <c r="F92" s="211">
        <v>4104.88</v>
      </c>
      <c r="G92" s="212" t="s">
        <v>658</v>
      </c>
    </row>
    <row r="93" spans="1:7" ht="12.75">
      <c r="A93" s="104">
        <v>10</v>
      </c>
      <c r="B93" s="208" t="s">
        <v>1047</v>
      </c>
      <c r="C93" s="113" t="s">
        <v>1048</v>
      </c>
      <c r="D93" s="209" t="s">
        <v>754</v>
      </c>
      <c r="E93" s="210">
        <v>42649</v>
      </c>
      <c r="F93" s="211">
        <v>1300</v>
      </c>
      <c r="G93" s="212" t="s">
        <v>658</v>
      </c>
    </row>
    <row r="94" spans="1:7" ht="12.75">
      <c r="A94" s="104">
        <v>11</v>
      </c>
      <c r="B94" s="208" t="s">
        <v>176</v>
      </c>
      <c r="C94" s="113" t="s">
        <v>747</v>
      </c>
      <c r="D94" s="209" t="s">
        <v>746</v>
      </c>
      <c r="E94" s="210">
        <v>42291</v>
      </c>
      <c r="F94" s="211">
        <v>1089</v>
      </c>
      <c r="G94" s="212" t="s">
        <v>745</v>
      </c>
    </row>
    <row r="95" spans="1:7" ht="12.75">
      <c r="A95" s="104">
        <v>12</v>
      </c>
      <c r="B95" s="208" t="s">
        <v>180</v>
      </c>
      <c r="C95" s="113" t="s">
        <v>1049</v>
      </c>
      <c r="D95" s="209" t="s">
        <v>746</v>
      </c>
      <c r="E95" s="210">
        <v>42725</v>
      </c>
      <c r="F95" s="211">
        <v>1098</v>
      </c>
      <c r="G95" s="212" t="s">
        <v>665</v>
      </c>
    </row>
    <row r="96" spans="1:7" ht="12.75">
      <c r="A96" s="104">
        <v>13</v>
      </c>
      <c r="B96" s="208" t="s">
        <v>180</v>
      </c>
      <c r="C96" s="113" t="s">
        <v>1050</v>
      </c>
      <c r="D96" s="209" t="s">
        <v>746</v>
      </c>
      <c r="E96" s="210">
        <v>42933</v>
      </c>
      <c r="F96" s="211">
        <v>1105</v>
      </c>
      <c r="G96" s="212" t="s">
        <v>659</v>
      </c>
    </row>
    <row r="97" spans="1:7" ht="12.75">
      <c r="A97" s="104">
        <v>14</v>
      </c>
      <c r="B97" s="208" t="s">
        <v>1667</v>
      </c>
      <c r="C97" s="113" t="s">
        <v>1668</v>
      </c>
      <c r="D97" s="209" t="s">
        <v>1160</v>
      </c>
      <c r="E97" s="210">
        <v>43600</v>
      </c>
      <c r="F97" s="211">
        <v>1105</v>
      </c>
      <c r="G97" s="212" t="s">
        <v>629</v>
      </c>
    </row>
    <row r="98" spans="1:7" ht="12.75">
      <c r="A98" s="104">
        <v>15</v>
      </c>
      <c r="B98" s="208" t="s">
        <v>1158</v>
      </c>
      <c r="C98" s="113" t="s">
        <v>1159</v>
      </c>
      <c r="D98" s="209" t="s">
        <v>1160</v>
      </c>
      <c r="E98" s="210">
        <v>43172</v>
      </c>
      <c r="F98" s="211">
        <v>1105</v>
      </c>
      <c r="G98" s="371" t="s">
        <v>640</v>
      </c>
    </row>
    <row r="99" spans="1:7" ht="12.75">
      <c r="A99" s="104">
        <v>16</v>
      </c>
      <c r="B99" s="208" t="s">
        <v>1592</v>
      </c>
      <c r="C99" s="113" t="s">
        <v>1593</v>
      </c>
      <c r="D99" s="209" t="s">
        <v>1160</v>
      </c>
      <c r="E99" s="210">
        <v>43497</v>
      </c>
      <c r="F99" s="211">
        <v>1050</v>
      </c>
      <c r="G99" s="212" t="s">
        <v>665</v>
      </c>
    </row>
    <row r="100" spans="1:7" ht="12.75">
      <c r="A100" s="104">
        <v>17</v>
      </c>
      <c r="B100" s="208" t="s">
        <v>1592</v>
      </c>
      <c r="C100" s="113" t="s">
        <v>1594</v>
      </c>
      <c r="D100" s="209" t="s">
        <v>1160</v>
      </c>
      <c r="E100" s="210">
        <v>43497</v>
      </c>
      <c r="F100" s="211">
        <v>1050</v>
      </c>
      <c r="G100" s="212" t="s">
        <v>665</v>
      </c>
    </row>
    <row r="101" spans="1:7" ht="12.75">
      <c r="A101" s="104">
        <v>18</v>
      </c>
      <c r="B101" s="208" t="s">
        <v>1592</v>
      </c>
      <c r="C101" s="113" t="s">
        <v>1595</v>
      </c>
      <c r="D101" s="209" t="s">
        <v>1160</v>
      </c>
      <c r="E101" s="210">
        <v>43497</v>
      </c>
      <c r="F101" s="211">
        <v>1050</v>
      </c>
      <c r="G101" s="212" t="s">
        <v>665</v>
      </c>
    </row>
    <row r="102" spans="1:7" ht="12.75">
      <c r="A102" s="104">
        <v>19</v>
      </c>
      <c r="B102" s="208" t="s">
        <v>549</v>
      </c>
      <c r="C102" s="113">
        <v>4950</v>
      </c>
      <c r="D102" s="209"/>
      <c r="E102" s="210" t="s">
        <v>744</v>
      </c>
      <c r="F102" s="211">
        <v>489</v>
      </c>
      <c r="G102" s="212" t="s">
        <v>743</v>
      </c>
    </row>
    <row r="103" spans="1:7" ht="12.75">
      <c r="A103" s="104">
        <v>20</v>
      </c>
      <c r="B103" s="208" t="s">
        <v>549</v>
      </c>
      <c r="C103" s="113">
        <v>4951</v>
      </c>
      <c r="D103" s="209"/>
      <c r="E103" s="113" t="s">
        <v>744</v>
      </c>
      <c r="F103" s="211">
        <v>489</v>
      </c>
      <c r="G103" s="219" t="s">
        <v>743</v>
      </c>
    </row>
    <row r="104" spans="1:7" ht="12.75">
      <c r="A104" s="104">
        <v>21</v>
      </c>
      <c r="B104" s="208" t="s">
        <v>550</v>
      </c>
      <c r="C104" s="113">
        <v>4993</v>
      </c>
      <c r="D104" s="209"/>
      <c r="E104" s="113" t="s">
        <v>740</v>
      </c>
      <c r="F104" s="211">
        <v>452</v>
      </c>
      <c r="G104" s="219" t="s">
        <v>1737</v>
      </c>
    </row>
    <row r="105" spans="1:7" ht="12.75">
      <c r="A105" s="104">
        <v>22</v>
      </c>
      <c r="B105" s="208" t="s">
        <v>1173</v>
      </c>
      <c r="C105" s="113">
        <v>4988</v>
      </c>
      <c r="D105" s="209"/>
      <c r="E105" s="113" t="s">
        <v>740</v>
      </c>
      <c r="F105" s="211">
        <v>536.58</v>
      </c>
      <c r="G105" s="212" t="s">
        <v>742</v>
      </c>
    </row>
    <row r="106" spans="1:7" ht="12.75">
      <c r="A106" s="104">
        <v>23</v>
      </c>
      <c r="B106" s="208" t="s">
        <v>1173</v>
      </c>
      <c r="C106" s="113">
        <v>4989</v>
      </c>
      <c r="D106" s="209"/>
      <c r="E106" s="113" t="s">
        <v>740</v>
      </c>
      <c r="F106" s="211">
        <v>536.58</v>
      </c>
      <c r="G106" s="212" t="s">
        <v>741</v>
      </c>
    </row>
    <row r="107" spans="1:7" ht="12.75">
      <c r="A107" s="104">
        <v>24</v>
      </c>
      <c r="B107" s="208" t="s">
        <v>739</v>
      </c>
      <c r="C107" s="113">
        <v>5198</v>
      </c>
      <c r="D107" s="209"/>
      <c r="E107" s="113" t="s">
        <v>738</v>
      </c>
      <c r="F107" s="211">
        <v>487</v>
      </c>
      <c r="G107" s="212" t="s">
        <v>1737</v>
      </c>
    </row>
    <row r="108" spans="1:7" ht="12.75">
      <c r="A108" s="104">
        <v>25</v>
      </c>
      <c r="B108" s="208" t="s">
        <v>737</v>
      </c>
      <c r="C108" s="113">
        <v>5204</v>
      </c>
      <c r="D108" s="209"/>
      <c r="E108" s="113" t="s">
        <v>736</v>
      </c>
      <c r="F108" s="211">
        <v>487.26</v>
      </c>
      <c r="G108" s="212" t="s">
        <v>1737</v>
      </c>
    </row>
    <row r="109" spans="1:7" ht="12.75">
      <c r="A109" s="104">
        <v>26</v>
      </c>
      <c r="B109" s="208" t="s">
        <v>1161</v>
      </c>
      <c r="C109" s="113">
        <v>5850</v>
      </c>
      <c r="D109" s="104"/>
      <c r="E109" s="113" t="s">
        <v>1162</v>
      </c>
      <c r="F109" s="211">
        <v>810.57</v>
      </c>
      <c r="G109" s="212" t="s">
        <v>1032</v>
      </c>
    </row>
    <row r="110" spans="1:7" ht="13.5" thickBot="1">
      <c r="A110" s="104">
        <v>27</v>
      </c>
      <c r="B110" s="208" t="s">
        <v>1596</v>
      </c>
      <c r="C110" s="113">
        <v>6054</v>
      </c>
      <c r="D110" s="104"/>
      <c r="E110" s="113" t="s">
        <v>1597</v>
      </c>
      <c r="F110" s="372">
        <v>649.59</v>
      </c>
      <c r="G110" s="212" t="s">
        <v>1584</v>
      </c>
    </row>
    <row r="111" spans="1:7" ht="18" customHeight="1" thickBot="1">
      <c r="A111" s="369"/>
      <c r="B111" s="152" t="s">
        <v>181</v>
      </c>
      <c r="C111" s="153"/>
      <c r="D111" s="153"/>
      <c r="E111" s="154"/>
      <c r="F111" s="107">
        <f>SUM(F84:F110)</f>
        <v>38091.240000000005</v>
      </c>
      <c r="G111" s="370"/>
    </row>
    <row r="112" spans="1:7" ht="18" customHeight="1">
      <c r="A112" s="65"/>
      <c r="B112" s="86"/>
      <c r="C112" s="13"/>
      <c r="D112" s="13"/>
      <c r="E112" s="65"/>
      <c r="F112" s="120"/>
      <c r="G112" s="207"/>
    </row>
    <row r="113" spans="1:7" ht="23.25" customHeight="1">
      <c r="A113" s="452" t="s">
        <v>182</v>
      </c>
      <c r="B113" s="452"/>
      <c r="C113" s="452"/>
      <c r="D113" s="452"/>
      <c r="E113" s="452"/>
      <c r="F113" s="452"/>
      <c r="G113" s="452"/>
    </row>
    <row r="114" spans="1:7" ht="38.25">
      <c r="A114" s="33" t="s">
        <v>735</v>
      </c>
      <c r="B114" s="85" t="s">
        <v>734</v>
      </c>
      <c r="C114" s="33" t="s">
        <v>733</v>
      </c>
      <c r="D114" s="33" t="s">
        <v>188</v>
      </c>
      <c r="E114" s="33" t="s">
        <v>732</v>
      </c>
      <c r="F114" s="220" t="s">
        <v>731</v>
      </c>
      <c r="G114" s="221" t="s">
        <v>730</v>
      </c>
    </row>
    <row r="115" spans="1:7" ht="12.75">
      <c r="A115" s="104">
        <v>1</v>
      </c>
      <c r="B115" s="208" t="s">
        <v>551</v>
      </c>
      <c r="C115" s="113" t="s">
        <v>729</v>
      </c>
      <c r="D115" s="209" t="s">
        <v>479</v>
      </c>
      <c r="E115" s="210">
        <v>42122</v>
      </c>
      <c r="F115" s="211">
        <v>17634.12</v>
      </c>
      <c r="G115" s="212" t="s">
        <v>639</v>
      </c>
    </row>
    <row r="116" spans="1:7" ht="12.75">
      <c r="A116" s="104">
        <v>2</v>
      </c>
      <c r="B116" s="208" t="s">
        <v>878</v>
      </c>
      <c r="C116" s="113" t="s">
        <v>879</v>
      </c>
      <c r="D116" s="209" t="s">
        <v>479</v>
      </c>
      <c r="E116" s="210">
        <v>42947</v>
      </c>
      <c r="F116" s="211">
        <v>97496.54</v>
      </c>
      <c r="G116" s="212" t="s">
        <v>638</v>
      </c>
    </row>
    <row r="117" spans="1:7" ht="12.75">
      <c r="A117" s="104">
        <v>3</v>
      </c>
      <c r="B117" s="208" t="s">
        <v>1163</v>
      </c>
      <c r="C117" s="113" t="s">
        <v>1164</v>
      </c>
      <c r="D117" s="209" t="s">
        <v>479</v>
      </c>
      <c r="E117" s="210">
        <v>43280</v>
      </c>
      <c r="F117" s="211">
        <v>2600</v>
      </c>
      <c r="G117" s="212" t="s">
        <v>1090</v>
      </c>
    </row>
    <row r="118" spans="1:7" ht="12.75">
      <c r="A118" s="104">
        <v>4</v>
      </c>
      <c r="B118" s="208" t="s">
        <v>552</v>
      </c>
      <c r="C118" s="113" t="s">
        <v>728</v>
      </c>
      <c r="D118" s="209" t="s">
        <v>479</v>
      </c>
      <c r="E118" s="210">
        <v>42122</v>
      </c>
      <c r="F118" s="211">
        <v>1869.92</v>
      </c>
      <c r="G118" s="212" t="s">
        <v>640</v>
      </c>
    </row>
    <row r="119" spans="1:7" ht="12.75">
      <c r="A119" s="106">
        <v>6</v>
      </c>
      <c r="B119" s="208" t="s">
        <v>1051</v>
      </c>
      <c r="C119" s="113" t="s">
        <v>1052</v>
      </c>
      <c r="D119" s="209" t="s">
        <v>479</v>
      </c>
      <c r="E119" s="210">
        <v>42766</v>
      </c>
      <c r="F119" s="211">
        <v>951.48</v>
      </c>
      <c r="G119" s="212" t="s">
        <v>639</v>
      </c>
    </row>
    <row r="120" spans="1:7" ht="12.75">
      <c r="A120" s="104">
        <v>7</v>
      </c>
      <c r="B120" s="208" t="s">
        <v>1053</v>
      </c>
      <c r="C120" s="113" t="s">
        <v>1054</v>
      </c>
      <c r="D120" s="209" t="s">
        <v>479</v>
      </c>
      <c r="E120" s="210">
        <v>42766</v>
      </c>
      <c r="F120" s="211">
        <v>831.49</v>
      </c>
      <c r="G120" s="212" t="s">
        <v>642</v>
      </c>
    </row>
    <row r="121" spans="1:7" ht="13.5" thickBot="1">
      <c r="A121" s="104">
        <v>8</v>
      </c>
      <c r="B121" s="208" t="s">
        <v>1740</v>
      </c>
      <c r="C121" s="113" t="s">
        <v>726</v>
      </c>
      <c r="D121" s="209" t="s">
        <v>725</v>
      </c>
      <c r="E121" s="210">
        <v>40847</v>
      </c>
      <c r="F121" s="372">
        <v>4539.28</v>
      </c>
      <c r="G121" s="212" t="s">
        <v>642</v>
      </c>
    </row>
    <row r="122" spans="1:7" ht="13.5" thickBot="1">
      <c r="A122" s="104"/>
      <c r="B122" s="152" t="s">
        <v>181</v>
      </c>
      <c r="C122" s="153"/>
      <c r="D122" s="153"/>
      <c r="E122" s="154"/>
      <c r="F122" s="107">
        <f>SUM(F115:F121)</f>
        <v>125922.82999999999</v>
      </c>
      <c r="G122" s="206"/>
    </row>
    <row r="123" ht="12.75">
      <c r="F123" s="91"/>
    </row>
  </sheetData>
  <sheetProtection/>
  <mergeCells count="3">
    <mergeCell ref="A5:G5"/>
    <mergeCell ref="A82:G82"/>
    <mergeCell ref="A113:G11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="85" zoomScaleNormal="85" zoomScalePageLayoutView="0" workbookViewId="0" topLeftCell="A1">
      <pane xSplit="1" ySplit="6" topLeftCell="G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50" sqref="X50:X5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3.28125" style="0" customWidth="1"/>
    <col min="4" max="4" width="18.421875" style="174" customWidth="1"/>
    <col min="5" max="5" width="11.00390625" style="0" customWidth="1"/>
    <col min="6" max="6" width="10.8515625" style="92" customWidth="1"/>
    <col min="7" max="8" width="9.140625" style="0" customWidth="1"/>
    <col min="9" max="9" width="11.421875" style="0" customWidth="1"/>
    <col min="10" max="10" width="14.00390625" style="0" customWidth="1"/>
    <col min="11" max="11" width="9.140625" style="0" customWidth="1"/>
    <col min="12" max="12" width="11.00390625" style="0" customWidth="1"/>
    <col min="13" max="13" width="9.140625" style="0" customWidth="1"/>
    <col min="14" max="14" width="14.00390625" style="0" customWidth="1"/>
    <col min="15" max="15" width="9.140625" style="0" customWidth="1"/>
    <col min="16" max="16" width="14.421875" style="0" customWidth="1"/>
    <col min="17" max="17" width="11.8515625" style="0" customWidth="1"/>
    <col min="18" max="18" width="12.00390625" style="0" customWidth="1"/>
    <col min="19" max="19" width="15.140625" style="0" customWidth="1"/>
    <col min="20" max="20" width="10.7109375" style="0" customWidth="1"/>
    <col min="22" max="23" width="10.7109375" style="0" customWidth="1"/>
    <col min="24" max="24" width="10.421875" style="0" customWidth="1"/>
  </cols>
  <sheetData>
    <row r="1" spans="1:27" ht="18.75">
      <c r="A1" s="71" t="s">
        <v>833</v>
      </c>
      <c r="B1" s="158"/>
      <c r="C1" s="158"/>
      <c r="D1" s="172"/>
      <c r="E1" s="158"/>
      <c r="F1" s="241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0"/>
      <c r="U1" s="160"/>
      <c r="V1" s="160"/>
      <c r="W1" s="162"/>
      <c r="X1" s="163"/>
      <c r="Y1" s="164"/>
      <c r="Z1" s="165"/>
      <c r="AA1" s="165"/>
    </row>
    <row r="2" spans="1:27" ht="18.75">
      <c r="A2" s="7" t="s">
        <v>610</v>
      </c>
      <c r="B2" s="166"/>
      <c r="C2" s="167"/>
      <c r="D2" s="173"/>
      <c r="E2" s="158"/>
      <c r="F2" s="241"/>
      <c r="G2" s="160"/>
      <c r="H2" s="160"/>
      <c r="I2" s="160"/>
      <c r="J2" s="160"/>
      <c r="K2" s="160"/>
      <c r="L2" s="160"/>
      <c r="M2" s="160"/>
      <c r="N2" s="160"/>
      <c r="O2" s="160"/>
      <c r="P2" s="161"/>
      <c r="Q2" s="161"/>
      <c r="R2" s="161"/>
      <c r="S2" s="161"/>
      <c r="T2" s="160"/>
      <c r="U2" s="160"/>
      <c r="V2" s="160"/>
      <c r="W2" s="160"/>
      <c r="X2" s="159"/>
      <c r="Y2" s="164"/>
      <c r="Z2" s="165"/>
      <c r="AA2" s="165"/>
    </row>
    <row r="3" spans="1:27" ht="18.75" thickBot="1">
      <c r="A3" s="158" t="s">
        <v>1175</v>
      </c>
      <c r="B3" s="168"/>
      <c r="C3" s="160"/>
      <c r="D3" s="159"/>
      <c r="E3" s="160"/>
      <c r="F3" s="241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1"/>
      <c r="R3" s="161"/>
      <c r="S3" s="161"/>
      <c r="T3" s="160"/>
      <c r="U3" s="160"/>
      <c r="V3" s="160"/>
      <c r="W3" s="473"/>
      <c r="X3" s="473"/>
      <c r="Y3" s="164"/>
      <c r="Z3" s="165"/>
      <c r="AA3" s="165"/>
    </row>
    <row r="4" spans="1:27" ht="13.5" thickBot="1">
      <c r="A4" s="474" t="s">
        <v>4</v>
      </c>
      <c r="B4" s="467" t="s">
        <v>1176</v>
      </c>
      <c r="C4" s="467" t="s">
        <v>1177</v>
      </c>
      <c r="D4" s="467" t="s">
        <v>1178</v>
      </c>
      <c r="E4" s="467" t="s">
        <v>1179</v>
      </c>
      <c r="F4" s="467" t="s">
        <v>1180</v>
      </c>
      <c r="G4" s="477" t="s">
        <v>1181</v>
      </c>
      <c r="H4" s="467" t="s">
        <v>1182</v>
      </c>
      <c r="I4" s="467" t="s">
        <v>1183</v>
      </c>
      <c r="J4" s="467" t="s">
        <v>1184</v>
      </c>
      <c r="K4" s="467" t="s">
        <v>1185</v>
      </c>
      <c r="L4" s="467" t="s">
        <v>1186</v>
      </c>
      <c r="M4" s="470" t="s">
        <v>4</v>
      </c>
      <c r="N4" s="467" t="s">
        <v>1187</v>
      </c>
      <c r="O4" s="467" t="s">
        <v>1188</v>
      </c>
      <c r="P4" s="457" t="s">
        <v>1189</v>
      </c>
      <c r="Q4" s="457" t="s">
        <v>1190</v>
      </c>
      <c r="R4" s="460" t="s">
        <v>1191</v>
      </c>
      <c r="S4" s="460"/>
      <c r="T4" s="462" t="s">
        <v>1192</v>
      </c>
      <c r="U4" s="462"/>
      <c r="V4" s="462" t="s">
        <v>1193</v>
      </c>
      <c r="W4" s="462"/>
      <c r="X4" s="464" t="s">
        <v>1194</v>
      </c>
      <c r="Y4" s="453" t="s">
        <v>1195</v>
      </c>
      <c r="Z4" s="453"/>
      <c r="AA4" s="454"/>
    </row>
    <row r="5" spans="1:27" ht="24.75" customHeight="1" thickBot="1">
      <c r="A5" s="475"/>
      <c r="B5" s="468"/>
      <c r="C5" s="468"/>
      <c r="D5" s="468"/>
      <c r="E5" s="468"/>
      <c r="F5" s="468"/>
      <c r="G5" s="478"/>
      <c r="H5" s="468"/>
      <c r="I5" s="468"/>
      <c r="J5" s="468"/>
      <c r="K5" s="468"/>
      <c r="L5" s="468"/>
      <c r="M5" s="471"/>
      <c r="N5" s="468"/>
      <c r="O5" s="468"/>
      <c r="P5" s="458"/>
      <c r="Q5" s="458"/>
      <c r="R5" s="461"/>
      <c r="S5" s="461"/>
      <c r="T5" s="463"/>
      <c r="U5" s="463"/>
      <c r="V5" s="463"/>
      <c r="W5" s="463"/>
      <c r="X5" s="465"/>
      <c r="Y5" s="455"/>
      <c r="Z5" s="455"/>
      <c r="AA5" s="456"/>
    </row>
    <row r="6" spans="1:27" ht="51.75" thickBot="1">
      <c r="A6" s="476"/>
      <c r="B6" s="469"/>
      <c r="C6" s="469"/>
      <c r="D6" s="469"/>
      <c r="E6" s="469"/>
      <c r="F6" s="469"/>
      <c r="G6" s="479"/>
      <c r="H6" s="469"/>
      <c r="I6" s="469"/>
      <c r="J6" s="469"/>
      <c r="K6" s="469"/>
      <c r="L6" s="469"/>
      <c r="M6" s="472"/>
      <c r="N6" s="469"/>
      <c r="O6" s="469"/>
      <c r="P6" s="459"/>
      <c r="Q6" s="459"/>
      <c r="R6" s="170" t="s">
        <v>1196</v>
      </c>
      <c r="S6" s="170" t="s">
        <v>1197</v>
      </c>
      <c r="T6" s="169" t="s">
        <v>1198</v>
      </c>
      <c r="U6" s="169" t="s">
        <v>1199</v>
      </c>
      <c r="V6" s="169" t="s">
        <v>1198</v>
      </c>
      <c r="W6" s="169" t="s">
        <v>1199</v>
      </c>
      <c r="X6" s="466"/>
      <c r="Y6" s="77" t="s">
        <v>1200</v>
      </c>
      <c r="Z6" s="77" t="s">
        <v>1201</v>
      </c>
      <c r="AA6" s="171" t="s">
        <v>1202</v>
      </c>
    </row>
    <row r="7" spans="1:27" ht="22.5">
      <c r="A7" s="240">
        <v>1</v>
      </c>
      <c r="B7" s="247" t="s">
        <v>1203</v>
      </c>
      <c r="C7" s="250" t="s">
        <v>1204</v>
      </c>
      <c r="D7" s="251" t="s">
        <v>1205</v>
      </c>
      <c r="E7" s="245" t="s">
        <v>1206</v>
      </c>
      <c r="F7" s="254" t="s">
        <v>1207</v>
      </c>
      <c r="G7" s="264">
        <v>3120</v>
      </c>
      <c r="H7" s="245">
        <v>1986</v>
      </c>
      <c r="I7" s="240"/>
      <c r="J7" s="240"/>
      <c r="K7" s="240">
        <v>1</v>
      </c>
      <c r="L7" s="240">
        <v>10500</v>
      </c>
      <c r="M7" s="240">
        <f aca="true" t="shared" si="0" ref="M7:M58">A7</f>
        <v>1</v>
      </c>
      <c r="N7" s="240"/>
      <c r="O7" s="240">
        <v>496</v>
      </c>
      <c r="P7" s="381"/>
      <c r="Q7" s="382"/>
      <c r="R7" s="381"/>
      <c r="S7" s="381"/>
      <c r="T7" s="240" t="s">
        <v>1749</v>
      </c>
      <c r="U7" s="240" t="s">
        <v>1750</v>
      </c>
      <c r="V7" s="240"/>
      <c r="W7" s="240"/>
      <c r="X7" s="383"/>
      <c r="Y7" s="384" t="s">
        <v>1208</v>
      </c>
      <c r="Z7" s="384" t="s">
        <v>1208</v>
      </c>
      <c r="AA7" s="385"/>
    </row>
    <row r="8" spans="1:27" ht="22.5">
      <c r="A8" s="238">
        <v>2</v>
      </c>
      <c r="B8" s="248" t="s">
        <v>1203</v>
      </c>
      <c r="C8" s="249" t="s">
        <v>1209</v>
      </c>
      <c r="D8" s="252">
        <v>576700</v>
      </c>
      <c r="E8" s="246" t="s">
        <v>1210</v>
      </c>
      <c r="F8" s="255" t="s">
        <v>1207</v>
      </c>
      <c r="G8" s="265">
        <v>2502</v>
      </c>
      <c r="H8" s="246">
        <v>1986</v>
      </c>
      <c r="I8" s="238" t="s">
        <v>1211</v>
      </c>
      <c r="J8" s="239"/>
      <c r="K8" s="238">
        <v>1</v>
      </c>
      <c r="L8" s="238">
        <v>10500</v>
      </c>
      <c r="M8" s="238">
        <f t="shared" si="0"/>
        <v>2</v>
      </c>
      <c r="N8" s="238">
        <v>2886</v>
      </c>
      <c r="O8" s="238">
        <v>1106</v>
      </c>
      <c r="P8" s="381"/>
      <c r="Q8" s="388"/>
      <c r="R8" s="389"/>
      <c r="S8" s="389"/>
      <c r="T8" s="240" t="s">
        <v>1749</v>
      </c>
      <c r="U8" s="240" t="s">
        <v>1750</v>
      </c>
      <c r="V8" s="238"/>
      <c r="W8" s="238"/>
      <c r="X8" s="387"/>
      <c r="Y8" s="384" t="s">
        <v>1208</v>
      </c>
      <c r="Z8" s="384" t="s">
        <v>1208</v>
      </c>
      <c r="AA8" s="391"/>
    </row>
    <row r="9" spans="1:27" ht="22.5">
      <c r="A9" s="240">
        <v>3</v>
      </c>
      <c r="B9" s="248" t="s">
        <v>1212</v>
      </c>
      <c r="C9" s="248" t="s">
        <v>1213</v>
      </c>
      <c r="D9" s="253">
        <v>39236</v>
      </c>
      <c r="E9" s="246" t="s">
        <v>1214</v>
      </c>
      <c r="F9" s="255" t="s">
        <v>1215</v>
      </c>
      <c r="G9" s="246" t="s">
        <v>1216</v>
      </c>
      <c r="H9" s="246">
        <v>1987</v>
      </c>
      <c r="I9" s="238" t="s">
        <v>1217</v>
      </c>
      <c r="J9" s="239"/>
      <c r="K9" s="238"/>
      <c r="L9" s="238">
        <v>4000</v>
      </c>
      <c r="M9" s="238">
        <f t="shared" si="0"/>
        <v>3</v>
      </c>
      <c r="N9" s="238">
        <v>5500</v>
      </c>
      <c r="O9" s="238"/>
      <c r="P9" s="381"/>
      <c r="Q9" s="388"/>
      <c r="R9" s="389"/>
      <c r="S9" s="389"/>
      <c r="T9" s="240" t="s">
        <v>1749</v>
      </c>
      <c r="U9" s="240" t="s">
        <v>1750</v>
      </c>
      <c r="V9" s="238"/>
      <c r="W9" s="238"/>
      <c r="X9" s="387"/>
      <c r="Y9" s="380" t="s">
        <v>1208</v>
      </c>
      <c r="Z9" s="390"/>
      <c r="AA9" s="390"/>
    </row>
    <row r="10" spans="1:27" ht="22.5">
      <c r="A10" s="238">
        <v>4</v>
      </c>
      <c r="B10" s="248" t="s">
        <v>1218</v>
      </c>
      <c r="C10" s="248" t="s">
        <v>1219</v>
      </c>
      <c r="D10" s="252" t="s">
        <v>1220</v>
      </c>
      <c r="E10" s="246" t="s">
        <v>1221</v>
      </c>
      <c r="F10" s="255" t="s">
        <v>1222</v>
      </c>
      <c r="G10" s="246">
        <v>2459</v>
      </c>
      <c r="H10" s="246">
        <v>1998</v>
      </c>
      <c r="I10" s="238" t="s">
        <v>1223</v>
      </c>
      <c r="J10" s="239" t="s">
        <v>1610</v>
      </c>
      <c r="K10" s="238">
        <v>6</v>
      </c>
      <c r="L10" s="238">
        <v>1200</v>
      </c>
      <c r="M10" s="238">
        <f t="shared" si="0"/>
        <v>4</v>
      </c>
      <c r="N10" s="238">
        <v>3200</v>
      </c>
      <c r="O10" s="238">
        <v>339980</v>
      </c>
      <c r="P10" s="381">
        <v>6000</v>
      </c>
      <c r="Q10" s="388" t="s">
        <v>1224</v>
      </c>
      <c r="R10" s="389"/>
      <c r="S10" s="389"/>
      <c r="T10" s="240" t="s">
        <v>1749</v>
      </c>
      <c r="U10" s="240" t="s">
        <v>1750</v>
      </c>
      <c r="V10" s="240" t="s">
        <v>1749</v>
      </c>
      <c r="W10" s="240" t="s">
        <v>1750</v>
      </c>
      <c r="X10" s="387"/>
      <c r="Y10" s="380" t="s">
        <v>1208</v>
      </c>
      <c r="Z10" s="380" t="s">
        <v>1208</v>
      </c>
      <c r="AA10" s="380" t="s">
        <v>1208</v>
      </c>
    </row>
    <row r="11" spans="1:27" ht="22.5">
      <c r="A11" s="240">
        <v>5</v>
      </c>
      <c r="B11" s="249" t="s">
        <v>1225</v>
      </c>
      <c r="C11" s="248" t="s">
        <v>1226</v>
      </c>
      <c r="D11" s="253" t="s">
        <v>1227</v>
      </c>
      <c r="E11" s="246" t="s">
        <v>1216</v>
      </c>
      <c r="F11" s="255" t="s">
        <v>1228</v>
      </c>
      <c r="G11" s="265"/>
      <c r="H11" s="246">
        <v>1990</v>
      </c>
      <c r="I11" s="238"/>
      <c r="J11" s="239"/>
      <c r="K11" s="238">
        <v>1</v>
      </c>
      <c r="L11" s="238"/>
      <c r="M11" s="238">
        <f t="shared" si="0"/>
        <v>5</v>
      </c>
      <c r="N11" s="238"/>
      <c r="O11" s="238">
        <v>116</v>
      </c>
      <c r="P11" s="381"/>
      <c r="Q11" s="388"/>
      <c r="R11" s="389"/>
      <c r="S11" s="389"/>
      <c r="T11" s="240" t="s">
        <v>1749</v>
      </c>
      <c r="U11" s="240" t="s">
        <v>1750</v>
      </c>
      <c r="V11" s="238"/>
      <c r="W11" s="238"/>
      <c r="X11" s="387"/>
      <c r="Y11" s="380" t="s">
        <v>1208</v>
      </c>
      <c r="Z11" s="380" t="s">
        <v>1208</v>
      </c>
      <c r="AA11" s="390"/>
    </row>
    <row r="12" spans="1:27" ht="12.75">
      <c r="A12" s="238">
        <v>6</v>
      </c>
      <c r="B12" s="248" t="s">
        <v>1229</v>
      </c>
      <c r="C12" s="248" t="s">
        <v>1230</v>
      </c>
      <c r="D12" s="253" t="s">
        <v>1231</v>
      </c>
      <c r="E12" s="246" t="s">
        <v>1216</v>
      </c>
      <c r="F12" s="255" t="s">
        <v>1232</v>
      </c>
      <c r="G12" s="246"/>
      <c r="H12" s="246">
        <v>1979</v>
      </c>
      <c r="I12" s="238"/>
      <c r="J12" s="239"/>
      <c r="K12" s="238"/>
      <c r="L12" s="238"/>
      <c r="M12" s="238">
        <f t="shared" si="0"/>
        <v>6</v>
      </c>
      <c r="N12" s="238"/>
      <c r="O12" s="238">
        <v>523</v>
      </c>
      <c r="P12" s="381"/>
      <c r="Q12" s="388"/>
      <c r="R12" s="389"/>
      <c r="S12" s="389"/>
      <c r="T12" s="240" t="s">
        <v>1749</v>
      </c>
      <c r="U12" s="240" t="s">
        <v>1750</v>
      </c>
      <c r="V12" s="238"/>
      <c r="W12" s="238"/>
      <c r="X12" s="387"/>
      <c r="Y12" s="380" t="s">
        <v>1208</v>
      </c>
      <c r="Z12" s="390"/>
      <c r="AA12" s="390"/>
    </row>
    <row r="13" spans="1:27" ht="22.5">
      <c r="A13" s="240">
        <v>7</v>
      </c>
      <c r="B13" s="248" t="s">
        <v>1233</v>
      </c>
      <c r="C13" s="248" t="s">
        <v>1234</v>
      </c>
      <c r="D13" s="253" t="s">
        <v>1235</v>
      </c>
      <c r="E13" s="246" t="s">
        <v>1236</v>
      </c>
      <c r="F13" s="255" t="s">
        <v>1207</v>
      </c>
      <c r="G13" s="246">
        <v>1758</v>
      </c>
      <c r="H13" s="246">
        <v>2007</v>
      </c>
      <c r="I13" s="238" t="s">
        <v>1237</v>
      </c>
      <c r="J13" s="239" t="s">
        <v>1611</v>
      </c>
      <c r="K13" s="238">
        <v>1</v>
      </c>
      <c r="L13" s="238"/>
      <c r="M13" s="238">
        <f t="shared" si="0"/>
        <v>7</v>
      </c>
      <c r="N13" s="238">
        <v>3000</v>
      </c>
      <c r="O13" s="238">
        <v>742</v>
      </c>
      <c r="P13" s="398">
        <v>23800</v>
      </c>
      <c r="Q13" s="388" t="s">
        <v>1224</v>
      </c>
      <c r="R13" s="386"/>
      <c r="S13" s="386"/>
      <c r="T13" s="240" t="s">
        <v>1749</v>
      </c>
      <c r="U13" s="240" t="s">
        <v>1750</v>
      </c>
      <c r="V13" s="240" t="s">
        <v>1749</v>
      </c>
      <c r="W13" s="240" t="s">
        <v>1750</v>
      </c>
      <c r="X13" s="387"/>
      <c r="Y13" s="380" t="s">
        <v>1208</v>
      </c>
      <c r="Z13" s="380" t="s">
        <v>1208</v>
      </c>
      <c r="AA13" s="380" t="s">
        <v>1208</v>
      </c>
    </row>
    <row r="14" spans="1:27" ht="22.5">
      <c r="A14" s="238">
        <v>8</v>
      </c>
      <c r="B14" s="248" t="s">
        <v>1238</v>
      </c>
      <c r="C14" s="248" t="s">
        <v>1239</v>
      </c>
      <c r="D14" s="253" t="s">
        <v>1240</v>
      </c>
      <c r="E14" s="246" t="s">
        <v>1241</v>
      </c>
      <c r="F14" s="255" t="s">
        <v>1242</v>
      </c>
      <c r="G14" s="246"/>
      <c r="H14" s="246">
        <v>2007</v>
      </c>
      <c r="I14" s="238" t="s">
        <v>1237</v>
      </c>
      <c r="J14" s="239" t="s">
        <v>1612</v>
      </c>
      <c r="K14" s="238"/>
      <c r="L14" s="238">
        <v>2000</v>
      </c>
      <c r="M14" s="238">
        <f t="shared" si="0"/>
        <v>8</v>
      </c>
      <c r="N14" s="238">
        <v>2980</v>
      </c>
      <c r="O14" s="238"/>
      <c r="P14" s="398">
        <v>5500</v>
      </c>
      <c r="Q14" s="388" t="s">
        <v>1224</v>
      </c>
      <c r="R14" s="386"/>
      <c r="S14" s="386"/>
      <c r="T14" s="240" t="s">
        <v>1749</v>
      </c>
      <c r="U14" s="240" t="s">
        <v>1750</v>
      </c>
      <c r="V14" s="240" t="s">
        <v>1749</v>
      </c>
      <c r="W14" s="240" t="s">
        <v>1750</v>
      </c>
      <c r="X14" s="387"/>
      <c r="Y14" s="380" t="s">
        <v>1208</v>
      </c>
      <c r="Z14" s="390"/>
      <c r="AA14" s="380" t="s">
        <v>1208</v>
      </c>
    </row>
    <row r="15" spans="1:27" ht="22.5">
      <c r="A15" s="240">
        <v>9</v>
      </c>
      <c r="B15" s="248" t="s">
        <v>1243</v>
      </c>
      <c r="C15" s="248" t="s">
        <v>1244</v>
      </c>
      <c r="D15" s="253" t="s">
        <v>1245</v>
      </c>
      <c r="E15" s="246" t="s">
        <v>1246</v>
      </c>
      <c r="F15" s="255" t="s">
        <v>1247</v>
      </c>
      <c r="G15" s="246">
        <v>9364</v>
      </c>
      <c r="H15" s="246">
        <v>2004</v>
      </c>
      <c r="I15" s="238" t="s">
        <v>1248</v>
      </c>
      <c r="J15" s="239" t="s">
        <v>1613</v>
      </c>
      <c r="K15" s="238">
        <v>3</v>
      </c>
      <c r="L15" s="238">
        <v>10200</v>
      </c>
      <c r="M15" s="238">
        <f t="shared" si="0"/>
        <v>9</v>
      </c>
      <c r="N15" s="238">
        <v>26000</v>
      </c>
      <c r="O15" s="238">
        <v>234153</v>
      </c>
      <c r="P15" s="398">
        <v>100000</v>
      </c>
      <c r="Q15" s="388" t="s">
        <v>1224</v>
      </c>
      <c r="R15" s="386"/>
      <c r="S15" s="386"/>
      <c r="T15" s="240" t="s">
        <v>1749</v>
      </c>
      <c r="U15" s="240" t="s">
        <v>1750</v>
      </c>
      <c r="V15" s="240" t="s">
        <v>1749</v>
      </c>
      <c r="W15" s="240" t="s">
        <v>1750</v>
      </c>
      <c r="X15" s="387"/>
      <c r="Y15" s="380" t="s">
        <v>1208</v>
      </c>
      <c r="Z15" s="380" t="s">
        <v>1208</v>
      </c>
      <c r="AA15" s="380" t="s">
        <v>1208</v>
      </c>
    </row>
    <row r="16" spans="1:27" ht="22.5">
      <c r="A16" s="238">
        <v>10</v>
      </c>
      <c r="B16" s="248" t="s">
        <v>1249</v>
      </c>
      <c r="C16" s="248" t="s">
        <v>1250</v>
      </c>
      <c r="D16" s="253" t="s">
        <v>1251</v>
      </c>
      <c r="E16" s="246" t="s">
        <v>1252</v>
      </c>
      <c r="F16" s="255" t="s">
        <v>1215</v>
      </c>
      <c r="G16" s="246"/>
      <c r="H16" s="246">
        <v>2008</v>
      </c>
      <c r="I16" s="238" t="s">
        <v>1253</v>
      </c>
      <c r="J16" s="238" t="s">
        <v>1614</v>
      </c>
      <c r="K16" s="238"/>
      <c r="L16" s="238">
        <v>4300</v>
      </c>
      <c r="M16" s="238">
        <f t="shared" si="0"/>
        <v>10</v>
      </c>
      <c r="N16" s="238">
        <v>6000</v>
      </c>
      <c r="O16" s="238"/>
      <c r="P16" s="398">
        <v>9000</v>
      </c>
      <c r="Q16" s="388" t="s">
        <v>1224</v>
      </c>
      <c r="R16" s="386"/>
      <c r="S16" s="386"/>
      <c r="T16" s="240" t="s">
        <v>1749</v>
      </c>
      <c r="U16" s="240" t="s">
        <v>1750</v>
      </c>
      <c r="V16" s="240" t="s">
        <v>1749</v>
      </c>
      <c r="W16" s="240" t="s">
        <v>1750</v>
      </c>
      <c r="X16" s="387"/>
      <c r="Y16" s="380" t="s">
        <v>1208</v>
      </c>
      <c r="Z16" s="390"/>
      <c r="AA16" s="380" t="s">
        <v>1208</v>
      </c>
    </row>
    <row r="17" spans="1:27" ht="22.5">
      <c r="A17" s="240">
        <v>11</v>
      </c>
      <c r="B17" s="248" t="s">
        <v>1254</v>
      </c>
      <c r="C17" s="248" t="s">
        <v>1255</v>
      </c>
      <c r="D17" s="253" t="s">
        <v>1256</v>
      </c>
      <c r="E17" s="246" t="s">
        <v>1257</v>
      </c>
      <c r="F17" s="255" t="s">
        <v>1258</v>
      </c>
      <c r="G17" s="246">
        <v>1997</v>
      </c>
      <c r="H17" s="246">
        <v>2005</v>
      </c>
      <c r="I17" s="238" t="s">
        <v>1259</v>
      </c>
      <c r="J17" s="238" t="s">
        <v>1615</v>
      </c>
      <c r="K17" s="238">
        <v>3</v>
      </c>
      <c r="L17" s="238">
        <v>835</v>
      </c>
      <c r="M17" s="238">
        <f t="shared" si="0"/>
        <v>11</v>
      </c>
      <c r="N17" s="238">
        <v>2250</v>
      </c>
      <c r="O17" s="238">
        <v>207637</v>
      </c>
      <c r="P17" s="398">
        <v>8400</v>
      </c>
      <c r="Q17" s="388" t="s">
        <v>1224</v>
      </c>
      <c r="R17" s="386"/>
      <c r="S17" s="386"/>
      <c r="T17" s="240" t="s">
        <v>1749</v>
      </c>
      <c r="U17" s="240" t="s">
        <v>1750</v>
      </c>
      <c r="V17" s="240" t="s">
        <v>1749</v>
      </c>
      <c r="W17" s="240" t="s">
        <v>1750</v>
      </c>
      <c r="X17" s="387"/>
      <c r="Y17" s="380" t="s">
        <v>1208</v>
      </c>
      <c r="Z17" s="380" t="s">
        <v>1208</v>
      </c>
      <c r="AA17" s="380" t="s">
        <v>1208</v>
      </c>
    </row>
    <row r="18" spans="1:27" ht="22.5">
      <c r="A18" s="238">
        <v>12</v>
      </c>
      <c r="B18" s="248" t="s">
        <v>1260</v>
      </c>
      <c r="C18" s="248" t="s">
        <v>1261</v>
      </c>
      <c r="D18" s="253" t="s">
        <v>1262</v>
      </c>
      <c r="E18" s="246" t="s">
        <v>1263</v>
      </c>
      <c r="F18" s="255" t="s">
        <v>1264</v>
      </c>
      <c r="G18" s="246">
        <v>5480</v>
      </c>
      <c r="H18" s="246">
        <v>2005</v>
      </c>
      <c r="I18" s="238" t="s">
        <v>1265</v>
      </c>
      <c r="J18" s="238" t="s">
        <v>1616</v>
      </c>
      <c r="K18" s="238">
        <v>2</v>
      </c>
      <c r="L18" s="238"/>
      <c r="M18" s="238">
        <f t="shared" si="0"/>
        <v>12</v>
      </c>
      <c r="N18" s="238">
        <v>15000</v>
      </c>
      <c r="O18" s="238">
        <v>45653</v>
      </c>
      <c r="P18" s="398">
        <v>64000</v>
      </c>
      <c r="Q18" s="388" t="s">
        <v>1224</v>
      </c>
      <c r="R18" s="386"/>
      <c r="S18" s="386"/>
      <c r="T18" s="240" t="s">
        <v>1749</v>
      </c>
      <c r="U18" s="240" t="s">
        <v>1750</v>
      </c>
      <c r="V18" s="240" t="s">
        <v>1749</v>
      </c>
      <c r="W18" s="240" t="s">
        <v>1750</v>
      </c>
      <c r="X18" s="387"/>
      <c r="Y18" s="380" t="s">
        <v>1208</v>
      </c>
      <c r="Z18" s="380" t="s">
        <v>1208</v>
      </c>
      <c r="AA18" s="380" t="s">
        <v>1208</v>
      </c>
    </row>
    <row r="19" spans="1:27" ht="12.75">
      <c r="A19" s="240">
        <v>13</v>
      </c>
      <c r="B19" s="248" t="s">
        <v>1266</v>
      </c>
      <c r="C19" s="248" t="s">
        <v>1267</v>
      </c>
      <c r="D19" s="256" t="s">
        <v>1268</v>
      </c>
      <c r="E19" s="257"/>
      <c r="F19" s="258" t="s">
        <v>1269</v>
      </c>
      <c r="G19" s="246"/>
      <c r="H19" s="266">
        <v>2009</v>
      </c>
      <c r="I19" s="238"/>
      <c r="J19" s="238"/>
      <c r="K19" s="238"/>
      <c r="L19" s="238"/>
      <c r="M19" s="238">
        <f t="shared" si="0"/>
        <v>13</v>
      </c>
      <c r="N19" s="238"/>
      <c r="O19" s="238">
        <v>9011</v>
      </c>
      <c r="P19" s="398">
        <v>200000</v>
      </c>
      <c r="Q19" s="388" t="s">
        <v>1224</v>
      </c>
      <c r="R19" s="386"/>
      <c r="S19" s="386"/>
      <c r="T19" s="240" t="s">
        <v>1749</v>
      </c>
      <c r="U19" s="240" t="s">
        <v>1750</v>
      </c>
      <c r="V19" s="240" t="s">
        <v>1749</v>
      </c>
      <c r="W19" s="240" t="s">
        <v>1750</v>
      </c>
      <c r="X19" s="387"/>
      <c r="Y19" s="380" t="s">
        <v>1208</v>
      </c>
      <c r="Z19" s="380" t="s">
        <v>1208</v>
      </c>
      <c r="AA19" s="380" t="s">
        <v>1208</v>
      </c>
    </row>
    <row r="20" spans="1:27" ht="22.5">
      <c r="A20" s="238">
        <v>14</v>
      </c>
      <c r="B20" s="259" t="s">
        <v>1270</v>
      </c>
      <c r="C20" s="260" t="s">
        <v>1271</v>
      </c>
      <c r="D20" s="261" t="s">
        <v>1272</v>
      </c>
      <c r="E20" s="262"/>
      <c r="F20" s="263" t="s">
        <v>1273</v>
      </c>
      <c r="G20" s="266"/>
      <c r="H20" s="261">
        <v>2005</v>
      </c>
      <c r="I20" s="238"/>
      <c r="J20" s="238"/>
      <c r="K20" s="238">
        <v>1</v>
      </c>
      <c r="L20" s="238"/>
      <c r="M20" s="238">
        <f t="shared" si="0"/>
        <v>14</v>
      </c>
      <c r="N20" s="238"/>
      <c r="O20" s="238">
        <v>14010</v>
      </c>
      <c r="P20" s="398">
        <v>80000</v>
      </c>
      <c r="Q20" s="388" t="s">
        <v>1224</v>
      </c>
      <c r="R20" s="386" t="s">
        <v>1274</v>
      </c>
      <c r="S20" s="398">
        <v>4000</v>
      </c>
      <c r="T20" s="240" t="s">
        <v>1749</v>
      </c>
      <c r="U20" s="240" t="s">
        <v>1750</v>
      </c>
      <c r="V20" s="240" t="s">
        <v>1749</v>
      </c>
      <c r="W20" s="240" t="s">
        <v>1750</v>
      </c>
      <c r="X20" s="387"/>
      <c r="Y20" s="380" t="s">
        <v>1208</v>
      </c>
      <c r="Z20" s="380" t="s">
        <v>1208</v>
      </c>
      <c r="AA20" s="380" t="s">
        <v>1208</v>
      </c>
    </row>
    <row r="21" spans="1:27" ht="22.5">
      <c r="A21" s="240">
        <v>15</v>
      </c>
      <c r="B21" s="259" t="s">
        <v>1270</v>
      </c>
      <c r="C21" s="260" t="s">
        <v>1275</v>
      </c>
      <c r="D21" s="261" t="s">
        <v>1276</v>
      </c>
      <c r="E21" s="262"/>
      <c r="F21" s="263" t="s">
        <v>1273</v>
      </c>
      <c r="G21" s="261"/>
      <c r="H21" s="261">
        <v>2007</v>
      </c>
      <c r="I21" s="238"/>
      <c r="J21" s="238"/>
      <c r="K21" s="238">
        <v>1</v>
      </c>
      <c r="L21" s="238"/>
      <c r="M21" s="238">
        <f t="shared" si="0"/>
        <v>15</v>
      </c>
      <c r="N21" s="238"/>
      <c r="O21" s="238">
        <v>12555</v>
      </c>
      <c r="P21" s="398">
        <v>133000</v>
      </c>
      <c r="Q21" s="388" t="s">
        <v>1224</v>
      </c>
      <c r="R21" s="386" t="s">
        <v>1274</v>
      </c>
      <c r="S21" s="398">
        <v>1900</v>
      </c>
      <c r="T21" s="240" t="s">
        <v>1749</v>
      </c>
      <c r="U21" s="240" t="s">
        <v>1750</v>
      </c>
      <c r="V21" s="240" t="s">
        <v>1749</v>
      </c>
      <c r="W21" s="240" t="s">
        <v>1750</v>
      </c>
      <c r="X21" s="387"/>
      <c r="Y21" s="380" t="s">
        <v>1208</v>
      </c>
      <c r="Z21" s="380" t="s">
        <v>1208</v>
      </c>
      <c r="AA21" s="380" t="s">
        <v>1208</v>
      </c>
    </row>
    <row r="22" spans="1:27" ht="22.5">
      <c r="A22" s="238">
        <v>16</v>
      </c>
      <c r="B22" s="259" t="s">
        <v>1270</v>
      </c>
      <c r="C22" s="260" t="s">
        <v>1275</v>
      </c>
      <c r="D22" s="261" t="s">
        <v>1277</v>
      </c>
      <c r="E22" s="261"/>
      <c r="F22" s="263" t="s">
        <v>1273</v>
      </c>
      <c r="G22" s="261"/>
      <c r="H22" s="261">
        <v>2007</v>
      </c>
      <c r="I22" s="238"/>
      <c r="J22" s="238"/>
      <c r="K22" s="238">
        <v>1</v>
      </c>
      <c r="L22" s="238"/>
      <c r="M22" s="238">
        <f t="shared" si="0"/>
        <v>16</v>
      </c>
      <c r="N22" s="238"/>
      <c r="O22" s="238">
        <v>13115</v>
      </c>
      <c r="P22" s="398">
        <v>133000</v>
      </c>
      <c r="Q22" s="388" t="s">
        <v>1224</v>
      </c>
      <c r="R22" s="386" t="s">
        <v>1274</v>
      </c>
      <c r="S22" s="398">
        <v>4700</v>
      </c>
      <c r="T22" s="240" t="s">
        <v>1749</v>
      </c>
      <c r="U22" s="240" t="s">
        <v>1750</v>
      </c>
      <c r="V22" s="240" t="s">
        <v>1749</v>
      </c>
      <c r="W22" s="240" t="s">
        <v>1750</v>
      </c>
      <c r="X22" s="387"/>
      <c r="Y22" s="380" t="s">
        <v>1208</v>
      </c>
      <c r="Z22" s="380" t="s">
        <v>1208</v>
      </c>
      <c r="AA22" s="380" t="s">
        <v>1208</v>
      </c>
    </row>
    <row r="23" spans="1:27" ht="12.75">
      <c r="A23" s="240">
        <v>17</v>
      </c>
      <c r="B23" s="267" t="s">
        <v>1278</v>
      </c>
      <c r="C23" s="260">
        <v>880</v>
      </c>
      <c r="D23" s="261">
        <v>345020207</v>
      </c>
      <c r="E23" s="262"/>
      <c r="F23" s="263" t="s">
        <v>1279</v>
      </c>
      <c r="G23" s="261"/>
      <c r="H23" s="261">
        <v>1990</v>
      </c>
      <c r="I23" s="238"/>
      <c r="J23" s="238"/>
      <c r="K23" s="238">
        <v>1</v>
      </c>
      <c r="L23" s="238"/>
      <c r="M23" s="238">
        <f t="shared" si="0"/>
        <v>17</v>
      </c>
      <c r="N23" s="238"/>
      <c r="O23" s="238">
        <v>7656</v>
      </c>
      <c r="P23" s="398"/>
      <c r="Q23" s="388"/>
      <c r="R23" s="386"/>
      <c r="S23" s="386"/>
      <c r="T23" s="392" t="s">
        <v>1782</v>
      </c>
      <c r="U23" s="392" t="s">
        <v>1751</v>
      </c>
      <c r="V23" s="392"/>
      <c r="W23" s="392"/>
      <c r="X23" s="387"/>
      <c r="Y23" s="380" t="s">
        <v>1208</v>
      </c>
      <c r="Z23" s="380" t="s">
        <v>1208</v>
      </c>
      <c r="AA23" s="390"/>
    </row>
    <row r="24" spans="1:27" s="165" customFormat="1" ht="56.25">
      <c r="A24" s="238">
        <v>18</v>
      </c>
      <c r="B24" s="267" t="s">
        <v>1280</v>
      </c>
      <c r="C24" s="400" t="s">
        <v>1281</v>
      </c>
      <c r="D24" s="399" t="s">
        <v>1282</v>
      </c>
      <c r="E24" s="399" t="s">
        <v>1283</v>
      </c>
      <c r="F24" s="242" t="s">
        <v>1284</v>
      </c>
      <c r="G24" s="399">
        <v>12902</v>
      </c>
      <c r="H24" s="399">
        <v>2010</v>
      </c>
      <c r="I24" s="238" t="s">
        <v>1285</v>
      </c>
      <c r="J24" s="238" t="s">
        <v>1618</v>
      </c>
      <c r="K24" s="238">
        <v>3</v>
      </c>
      <c r="L24" s="238">
        <v>12650</v>
      </c>
      <c r="M24" s="238">
        <f t="shared" si="0"/>
        <v>18</v>
      </c>
      <c r="N24" s="238">
        <v>26000</v>
      </c>
      <c r="O24" s="238">
        <v>101343</v>
      </c>
      <c r="P24" s="398">
        <v>197000</v>
      </c>
      <c r="Q24" s="388" t="s">
        <v>1224</v>
      </c>
      <c r="R24" s="386"/>
      <c r="S24" s="386"/>
      <c r="T24" s="392" t="s">
        <v>1783</v>
      </c>
      <c r="U24" s="392" t="s">
        <v>1752</v>
      </c>
      <c r="V24" s="392" t="s">
        <v>1783</v>
      </c>
      <c r="W24" s="392" t="s">
        <v>1752</v>
      </c>
      <c r="X24" s="393"/>
      <c r="Y24" s="380" t="s">
        <v>1208</v>
      </c>
      <c r="Z24" s="380" t="s">
        <v>1208</v>
      </c>
      <c r="AA24" s="380" t="s">
        <v>1208</v>
      </c>
    </row>
    <row r="25" spans="1:27" ht="22.5">
      <c r="A25" s="240">
        <v>19</v>
      </c>
      <c r="B25" s="267" t="s">
        <v>1286</v>
      </c>
      <c r="C25" s="268"/>
      <c r="D25" s="261" t="s">
        <v>1287</v>
      </c>
      <c r="E25" s="261" t="s">
        <v>1288</v>
      </c>
      <c r="F25" s="263" t="s">
        <v>1289</v>
      </c>
      <c r="G25" s="261"/>
      <c r="H25" s="261">
        <v>2010</v>
      </c>
      <c r="I25" s="238" t="s">
        <v>1290</v>
      </c>
      <c r="J25" s="238" t="s">
        <v>1618</v>
      </c>
      <c r="K25" s="238"/>
      <c r="L25" s="238">
        <v>12200</v>
      </c>
      <c r="M25" s="238">
        <f t="shared" si="0"/>
        <v>19</v>
      </c>
      <c r="N25" s="238">
        <v>18000</v>
      </c>
      <c r="O25" s="238"/>
      <c r="P25" s="398">
        <v>37000</v>
      </c>
      <c r="Q25" s="388" t="s">
        <v>1224</v>
      </c>
      <c r="R25" s="386"/>
      <c r="S25" s="386"/>
      <c r="T25" s="392" t="s">
        <v>1784</v>
      </c>
      <c r="U25" s="392" t="s">
        <v>1753</v>
      </c>
      <c r="V25" s="392" t="s">
        <v>1784</v>
      </c>
      <c r="W25" s="392" t="s">
        <v>1753</v>
      </c>
      <c r="X25" s="393"/>
      <c r="Y25" s="380" t="s">
        <v>1208</v>
      </c>
      <c r="Z25" s="390"/>
      <c r="AA25" s="380" t="s">
        <v>1208</v>
      </c>
    </row>
    <row r="26" spans="1:27" ht="12.75">
      <c r="A26" s="238">
        <v>20</v>
      </c>
      <c r="B26" s="267" t="s">
        <v>1359</v>
      </c>
      <c r="C26" s="268" t="s">
        <v>1617</v>
      </c>
      <c r="D26" s="261" t="s">
        <v>1291</v>
      </c>
      <c r="E26" s="261" t="s">
        <v>1292</v>
      </c>
      <c r="F26" s="263" t="s">
        <v>1293</v>
      </c>
      <c r="G26" s="261">
        <v>1910</v>
      </c>
      <c r="H26" s="261">
        <v>2007</v>
      </c>
      <c r="I26" s="238" t="s">
        <v>1294</v>
      </c>
      <c r="J26" s="238" t="s">
        <v>1619</v>
      </c>
      <c r="K26" s="238">
        <v>5</v>
      </c>
      <c r="L26" s="238"/>
      <c r="M26" s="238">
        <f t="shared" si="0"/>
        <v>20</v>
      </c>
      <c r="N26" s="238">
        <v>1920</v>
      </c>
      <c r="O26" s="238">
        <v>326093</v>
      </c>
      <c r="P26" s="398">
        <v>7900</v>
      </c>
      <c r="Q26" s="388" t="s">
        <v>1224</v>
      </c>
      <c r="R26" s="386" t="s">
        <v>1295</v>
      </c>
      <c r="S26" s="386">
        <v>100</v>
      </c>
      <c r="T26" s="240" t="s">
        <v>1749</v>
      </c>
      <c r="U26" s="240" t="s">
        <v>1750</v>
      </c>
      <c r="V26" s="240" t="s">
        <v>1749</v>
      </c>
      <c r="W26" s="240" t="s">
        <v>1750</v>
      </c>
      <c r="X26" s="387"/>
      <c r="Y26" s="380" t="s">
        <v>1208</v>
      </c>
      <c r="Z26" s="380" t="s">
        <v>1208</v>
      </c>
      <c r="AA26" s="380" t="s">
        <v>1208</v>
      </c>
    </row>
    <row r="27" spans="1:27" ht="22.5">
      <c r="A27" s="240">
        <v>21</v>
      </c>
      <c r="B27" s="267" t="s">
        <v>1296</v>
      </c>
      <c r="C27" s="268" t="s">
        <v>1297</v>
      </c>
      <c r="D27" s="261" t="s">
        <v>1298</v>
      </c>
      <c r="E27" s="261" t="s">
        <v>1299</v>
      </c>
      <c r="F27" s="263" t="s">
        <v>1207</v>
      </c>
      <c r="G27" s="261">
        <v>4485</v>
      </c>
      <c r="H27" s="261">
        <v>2009</v>
      </c>
      <c r="I27" s="238" t="s">
        <v>1300</v>
      </c>
      <c r="J27" s="238" t="s">
        <v>1620</v>
      </c>
      <c r="K27" s="238">
        <v>2</v>
      </c>
      <c r="L27" s="238"/>
      <c r="M27" s="238">
        <f t="shared" si="0"/>
        <v>21</v>
      </c>
      <c r="N27" s="238">
        <v>6800</v>
      </c>
      <c r="O27" s="238">
        <v>5744</v>
      </c>
      <c r="P27" s="398">
        <v>69000</v>
      </c>
      <c r="Q27" s="388" t="s">
        <v>1224</v>
      </c>
      <c r="R27" s="401" t="s">
        <v>1301</v>
      </c>
      <c r="S27" s="389">
        <v>5300</v>
      </c>
      <c r="T27" s="240" t="s">
        <v>1749</v>
      </c>
      <c r="U27" s="240" t="s">
        <v>1750</v>
      </c>
      <c r="V27" s="240" t="s">
        <v>1749</v>
      </c>
      <c r="W27" s="240" t="s">
        <v>1750</v>
      </c>
      <c r="X27" s="387"/>
      <c r="Y27" s="380" t="s">
        <v>1208</v>
      </c>
      <c r="Z27" s="380" t="s">
        <v>1208</v>
      </c>
      <c r="AA27" s="380" t="s">
        <v>1208</v>
      </c>
    </row>
    <row r="28" spans="1:27" s="165" customFormat="1" ht="33.75">
      <c r="A28" s="238">
        <v>22</v>
      </c>
      <c r="B28" s="267" t="s">
        <v>1302</v>
      </c>
      <c r="C28" s="400" t="s">
        <v>1303</v>
      </c>
      <c r="D28" s="399" t="s">
        <v>1304</v>
      </c>
      <c r="E28" s="399" t="s">
        <v>1305</v>
      </c>
      <c r="F28" s="242" t="s">
        <v>1306</v>
      </c>
      <c r="G28" s="399"/>
      <c r="H28" s="399">
        <v>2008</v>
      </c>
      <c r="I28" s="238" t="s">
        <v>1307</v>
      </c>
      <c r="J28" s="238"/>
      <c r="K28" s="238"/>
      <c r="L28" s="238"/>
      <c r="M28" s="238">
        <f t="shared" si="0"/>
        <v>22</v>
      </c>
      <c r="N28" s="238">
        <v>1025</v>
      </c>
      <c r="O28" s="238"/>
      <c r="P28" s="398">
        <v>20500</v>
      </c>
      <c r="Q28" s="388" t="s">
        <v>1224</v>
      </c>
      <c r="R28" s="401" t="s">
        <v>184</v>
      </c>
      <c r="S28" s="386">
        <v>3000</v>
      </c>
      <c r="T28" s="240" t="s">
        <v>1749</v>
      </c>
      <c r="U28" s="240" t="s">
        <v>1750</v>
      </c>
      <c r="V28" s="240" t="s">
        <v>1749</v>
      </c>
      <c r="W28" s="240" t="s">
        <v>1750</v>
      </c>
      <c r="X28" s="387"/>
      <c r="Y28" s="380" t="s">
        <v>1208</v>
      </c>
      <c r="Z28" s="380"/>
      <c r="AA28" s="380" t="s">
        <v>1208</v>
      </c>
    </row>
    <row r="29" spans="1:27" ht="12.75">
      <c r="A29" s="240">
        <v>23</v>
      </c>
      <c r="B29" s="268" t="s">
        <v>1308</v>
      </c>
      <c r="C29" s="268" t="s">
        <v>1309</v>
      </c>
      <c r="D29" s="261" t="s">
        <v>1310</v>
      </c>
      <c r="E29" s="261" t="s">
        <v>1311</v>
      </c>
      <c r="F29" s="263" t="s">
        <v>1312</v>
      </c>
      <c r="G29" s="261">
        <v>1248</v>
      </c>
      <c r="H29" s="261">
        <v>2006</v>
      </c>
      <c r="I29" s="238" t="s">
        <v>1313</v>
      </c>
      <c r="J29" s="238" t="s">
        <v>1621</v>
      </c>
      <c r="K29" s="238">
        <v>2</v>
      </c>
      <c r="L29" s="238">
        <v>730</v>
      </c>
      <c r="M29" s="238">
        <f t="shared" si="0"/>
        <v>23</v>
      </c>
      <c r="N29" s="238">
        <v>2000</v>
      </c>
      <c r="O29" s="238">
        <v>184800</v>
      </c>
      <c r="P29" s="398">
        <v>7100</v>
      </c>
      <c r="Q29" s="388" t="s">
        <v>1224</v>
      </c>
      <c r="R29" s="386"/>
      <c r="S29" s="386"/>
      <c r="T29" s="392" t="s">
        <v>1785</v>
      </c>
      <c r="U29" s="392" t="s">
        <v>1754</v>
      </c>
      <c r="V29" s="392" t="s">
        <v>1785</v>
      </c>
      <c r="W29" s="392" t="s">
        <v>1754</v>
      </c>
      <c r="X29" s="387"/>
      <c r="Y29" s="380" t="s">
        <v>1208</v>
      </c>
      <c r="Z29" s="380" t="s">
        <v>1208</v>
      </c>
      <c r="AA29" s="380" t="s">
        <v>1208</v>
      </c>
    </row>
    <row r="30" spans="1:27" s="165" customFormat="1" ht="33.75">
      <c r="A30" s="238">
        <v>24</v>
      </c>
      <c r="B30" s="400" t="s">
        <v>1280</v>
      </c>
      <c r="C30" s="402" t="s">
        <v>1314</v>
      </c>
      <c r="D30" s="399" t="s">
        <v>1315</v>
      </c>
      <c r="E30" s="399" t="s">
        <v>1316</v>
      </c>
      <c r="F30" s="242" t="s">
        <v>1317</v>
      </c>
      <c r="G30" s="399">
        <v>6692</v>
      </c>
      <c r="H30" s="399">
        <v>2007</v>
      </c>
      <c r="I30" s="238" t="s">
        <v>1318</v>
      </c>
      <c r="J30" s="238" t="s">
        <v>1622</v>
      </c>
      <c r="K30" s="238">
        <v>3</v>
      </c>
      <c r="L30" s="238"/>
      <c r="M30" s="238">
        <f t="shared" si="0"/>
        <v>24</v>
      </c>
      <c r="N30" s="238">
        <v>28000</v>
      </c>
      <c r="O30" s="238">
        <v>171650</v>
      </c>
      <c r="P30" s="398">
        <v>132000</v>
      </c>
      <c r="Q30" s="388" t="s">
        <v>1224</v>
      </c>
      <c r="R30" s="386"/>
      <c r="S30" s="386"/>
      <c r="T30" s="392" t="s">
        <v>1786</v>
      </c>
      <c r="U30" s="392" t="s">
        <v>1755</v>
      </c>
      <c r="V30" s="392" t="s">
        <v>1786</v>
      </c>
      <c r="W30" s="392" t="s">
        <v>1755</v>
      </c>
      <c r="X30" s="387"/>
      <c r="Y30" s="380" t="s">
        <v>1208</v>
      </c>
      <c r="Z30" s="380" t="s">
        <v>1208</v>
      </c>
      <c r="AA30" s="380" t="s">
        <v>1208</v>
      </c>
    </row>
    <row r="31" spans="1:27" ht="12.75">
      <c r="A31" s="240">
        <v>25</v>
      </c>
      <c r="B31" s="268" t="s">
        <v>1218</v>
      </c>
      <c r="C31" s="268" t="s">
        <v>1319</v>
      </c>
      <c r="D31" s="261" t="s">
        <v>1320</v>
      </c>
      <c r="E31" s="261" t="s">
        <v>1321</v>
      </c>
      <c r="F31" s="263" t="s">
        <v>1312</v>
      </c>
      <c r="G31" s="261">
        <v>1896</v>
      </c>
      <c r="H31" s="261">
        <v>2003</v>
      </c>
      <c r="I31" s="238" t="s">
        <v>1322</v>
      </c>
      <c r="J31" s="238" t="s">
        <v>1623</v>
      </c>
      <c r="K31" s="238">
        <v>3</v>
      </c>
      <c r="L31" s="238">
        <v>1075</v>
      </c>
      <c r="M31" s="238">
        <f t="shared" si="0"/>
        <v>25</v>
      </c>
      <c r="N31" s="238">
        <v>2800</v>
      </c>
      <c r="O31" s="238">
        <v>277289</v>
      </c>
      <c r="P31" s="398">
        <v>11600</v>
      </c>
      <c r="Q31" s="388" t="s">
        <v>1224</v>
      </c>
      <c r="R31" s="386"/>
      <c r="S31" s="386"/>
      <c r="T31" s="392" t="s">
        <v>1787</v>
      </c>
      <c r="U31" s="392" t="s">
        <v>1756</v>
      </c>
      <c r="V31" s="392" t="s">
        <v>1787</v>
      </c>
      <c r="W31" s="392" t="s">
        <v>1756</v>
      </c>
      <c r="X31" s="387"/>
      <c r="Y31" s="380" t="s">
        <v>1208</v>
      </c>
      <c r="Z31" s="380" t="s">
        <v>1208</v>
      </c>
      <c r="AA31" s="380" t="s">
        <v>1208</v>
      </c>
    </row>
    <row r="32" spans="1:27" ht="22.5">
      <c r="A32" s="238">
        <v>26</v>
      </c>
      <c r="B32" s="268" t="s">
        <v>1212</v>
      </c>
      <c r="C32" s="268" t="s">
        <v>1213</v>
      </c>
      <c r="D32" s="261">
        <v>17164</v>
      </c>
      <c r="E32" s="261" t="s">
        <v>1323</v>
      </c>
      <c r="F32" s="263" t="s">
        <v>1324</v>
      </c>
      <c r="G32" s="261"/>
      <c r="H32" s="261">
        <v>1985</v>
      </c>
      <c r="I32" s="238" t="s">
        <v>1325</v>
      </c>
      <c r="J32" s="239"/>
      <c r="K32" s="238"/>
      <c r="L32" s="238">
        <v>4000</v>
      </c>
      <c r="M32" s="238">
        <f t="shared" si="0"/>
        <v>26</v>
      </c>
      <c r="N32" s="238">
        <v>6100</v>
      </c>
      <c r="O32" s="238"/>
      <c r="P32" s="386"/>
      <c r="Q32" s="388"/>
      <c r="R32" s="386"/>
      <c r="S32" s="386"/>
      <c r="T32" s="240" t="s">
        <v>1749</v>
      </c>
      <c r="U32" s="240" t="s">
        <v>1750</v>
      </c>
      <c r="V32" s="392"/>
      <c r="W32" s="392"/>
      <c r="X32" s="387"/>
      <c r="Y32" s="380" t="s">
        <v>1208</v>
      </c>
      <c r="Z32" s="390"/>
      <c r="AA32" s="390"/>
    </row>
    <row r="33" spans="1:27" ht="33.75">
      <c r="A33" s="240">
        <v>27</v>
      </c>
      <c r="B33" s="237" t="s">
        <v>1280</v>
      </c>
      <c r="C33" s="237" t="s">
        <v>1326</v>
      </c>
      <c r="D33" s="238" t="s">
        <v>1327</v>
      </c>
      <c r="E33" s="238" t="s">
        <v>1328</v>
      </c>
      <c r="F33" s="238" t="s">
        <v>1329</v>
      </c>
      <c r="G33" s="238">
        <v>6692</v>
      </c>
      <c r="H33" s="238">
        <v>2008</v>
      </c>
      <c r="I33" s="238" t="s">
        <v>1330</v>
      </c>
      <c r="J33" s="239" t="s">
        <v>1624</v>
      </c>
      <c r="K33" s="238">
        <v>3</v>
      </c>
      <c r="L33" s="238"/>
      <c r="M33" s="238">
        <f t="shared" si="0"/>
        <v>27</v>
      </c>
      <c r="N33" s="238">
        <v>15000</v>
      </c>
      <c r="O33" s="238">
        <v>40414</v>
      </c>
      <c r="P33" s="398">
        <v>240000</v>
      </c>
      <c r="Q33" s="388" t="s">
        <v>1224</v>
      </c>
      <c r="R33" s="386"/>
      <c r="S33" s="386"/>
      <c r="T33" s="240" t="s">
        <v>1749</v>
      </c>
      <c r="U33" s="240" t="s">
        <v>1750</v>
      </c>
      <c r="V33" s="240" t="s">
        <v>1749</v>
      </c>
      <c r="W33" s="240" t="s">
        <v>1750</v>
      </c>
      <c r="X33" s="387"/>
      <c r="Y33" s="380" t="s">
        <v>1208</v>
      </c>
      <c r="Z33" s="380" t="s">
        <v>1208</v>
      </c>
      <c r="AA33" s="380" t="s">
        <v>1208</v>
      </c>
    </row>
    <row r="34" spans="1:27" ht="12.75">
      <c r="A34" s="238">
        <v>28</v>
      </c>
      <c r="B34" s="237" t="s">
        <v>1218</v>
      </c>
      <c r="C34" s="237" t="s">
        <v>1331</v>
      </c>
      <c r="D34" s="238" t="s">
        <v>1332</v>
      </c>
      <c r="E34" s="238" t="s">
        <v>1333</v>
      </c>
      <c r="F34" s="238" t="s">
        <v>1312</v>
      </c>
      <c r="G34" s="238">
        <v>1896</v>
      </c>
      <c r="H34" s="238">
        <v>2004</v>
      </c>
      <c r="I34" s="238" t="s">
        <v>1334</v>
      </c>
      <c r="J34" s="239" t="s">
        <v>1625</v>
      </c>
      <c r="K34" s="238">
        <v>6</v>
      </c>
      <c r="L34" s="238">
        <v>953</v>
      </c>
      <c r="M34" s="238">
        <f t="shared" si="0"/>
        <v>28</v>
      </c>
      <c r="N34" s="238">
        <v>2800</v>
      </c>
      <c r="O34" s="238">
        <v>207420</v>
      </c>
      <c r="P34" s="398">
        <v>13500</v>
      </c>
      <c r="Q34" s="388" t="s">
        <v>1224</v>
      </c>
      <c r="R34" s="386"/>
      <c r="S34" s="386"/>
      <c r="T34" s="392" t="s">
        <v>1788</v>
      </c>
      <c r="U34" s="392" t="s">
        <v>1757</v>
      </c>
      <c r="V34" s="392" t="s">
        <v>1788</v>
      </c>
      <c r="W34" s="392" t="s">
        <v>1757</v>
      </c>
      <c r="X34" s="387"/>
      <c r="Y34" s="380" t="s">
        <v>1208</v>
      </c>
      <c r="Z34" s="380" t="s">
        <v>1208</v>
      </c>
      <c r="AA34" s="380" t="s">
        <v>1208</v>
      </c>
    </row>
    <row r="35" spans="1:27" ht="45">
      <c r="A35" s="240">
        <v>29</v>
      </c>
      <c r="B35" s="269" t="s">
        <v>1335</v>
      </c>
      <c r="C35" s="269" t="s">
        <v>1336</v>
      </c>
      <c r="D35" s="238" t="s">
        <v>1337</v>
      </c>
      <c r="E35" s="270" t="s">
        <v>1338</v>
      </c>
      <c r="F35" s="374" t="s">
        <v>1817</v>
      </c>
      <c r="G35" s="238">
        <v>12777</v>
      </c>
      <c r="H35" s="238">
        <v>2008</v>
      </c>
      <c r="I35" s="238" t="s">
        <v>1339</v>
      </c>
      <c r="J35" s="239" t="s">
        <v>1626</v>
      </c>
      <c r="K35" s="238">
        <v>2</v>
      </c>
      <c r="L35" s="238">
        <v>13550</v>
      </c>
      <c r="M35" s="238">
        <f t="shared" si="0"/>
        <v>29</v>
      </c>
      <c r="N35" s="238">
        <v>26000</v>
      </c>
      <c r="O35" s="238">
        <v>261955</v>
      </c>
      <c r="P35" s="398">
        <v>146000</v>
      </c>
      <c r="Q35" s="388" t="s">
        <v>1224</v>
      </c>
      <c r="R35" s="401" t="s">
        <v>1340</v>
      </c>
      <c r="S35" s="403">
        <v>13000</v>
      </c>
      <c r="T35" s="392" t="s">
        <v>1789</v>
      </c>
      <c r="U35" s="392" t="s">
        <v>1758</v>
      </c>
      <c r="V35" s="392" t="s">
        <v>1789</v>
      </c>
      <c r="W35" s="392" t="s">
        <v>1758</v>
      </c>
      <c r="X35" s="387"/>
      <c r="Y35" s="380" t="s">
        <v>1208</v>
      </c>
      <c r="Z35" s="380" t="s">
        <v>1208</v>
      </c>
      <c r="AA35" s="380" t="s">
        <v>1208</v>
      </c>
    </row>
    <row r="36" spans="1:27" ht="33.75">
      <c r="A36" s="238">
        <v>30</v>
      </c>
      <c r="B36" s="269" t="s">
        <v>1341</v>
      </c>
      <c r="C36" s="269" t="s">
        <v>1342</v>
      </c>
      <c r="D36" s="238" t="s">
        <v>1343</v>
      </c>
      <c r="E36" s="270" t="s">
        <v>1344</v>
      </c>
      <c r="F36" s="238" t="s">
        <v>1345</v>
      </c>
      <c r="G36" s="238"/>
      <c r="H36" s="238">
        <v>2009</v>
      </c>
      <c r="I36" s="238" t="s">
        <v>1339</v>
      </c>
      <c r="J36" s="239" t="s">
        <v>1626</v>
      </c>
      <c r="K36" s="238"/>
      <c r="L36" s="238">
        <v>12200</v>
      </c>
      <c r="M36" s="238">
        <f t="shared" si="0"/>
        <v>30</v>
      </c>
      <c r="N36" s="238">
        <v>16000</v>
      </c>
      <c r="O36" s="238"/>
      <c r="P36" s="398">
        <v>22500</v>
      </c>
      <c r="Q36" s="388" t="s">
        <v>1224</v>
      </c>
      <c r="R36" s="386"/>
      <c r="S36" s="386"/>
      <c r="T36" s="392" t="s">
        <v>1789</v>
      </c>
      <c r="U36" s="392" t="s">
        <v>1758</v>
      </c>
      <c r="V36" s="392" t="s">
        <v>1789</v>
      </c>
      <c r="W36" s="392" t="s">
        <v>1758</v>
      </c>
      <c r="X36" s="387"/>
      <c r="Y36" s="380" t="s">
        <v>1208</v>
      </c>
      <c r="Z36" s="390"/>
      <c r="AA36" s="380" t="s">
        <v>1208</v>
      </c>
    </row>
    <row r="37" spans="1:27" ht="33.75">
      <c r="A37" s="240">
        <v>31</v>
      </c>
      <c r="B37" s="269" t="s">
        <v>1260</v>
      </c>
      <c r="C37" s="269" t="s">
        <v>1346</v>
      </c>
      <c r="D37" s="238" t="s">
        <v>1347</v>
      </c>
      <c r="E37" s="271" t="s">
        <v>1348</v>
      </c>
      <c r="F37" s="238" t="s">
        <v>1816</v>
      </c>
      <c r="G37" s="238">
        <v>7146</v>
      </c>
      <c r="H37" s="238">
        <v>2008</v>
      </c>
      <c r="I37" s="238" t="s">
        <v>1349</v>
      </c>
      <c r="J37" s="239" t="s">
        <v>1627</v>
      </c>
      <c r="K37" s="238">
        <v>2</v>
      </c>
      <c r="L37" s="238">
        <v>9570</v>
      </c>
      <c r="M37" s="238">
        <f t="shared" si="0"/>
        <v>31</v>
      </c>
      <c r="N37" s="238">
        <v>26000</v>
      </c>
      <c r="O37" s="238">
        <v>63354</v>
      </c>
      <c r="P37" s="398">
        <v>320000</v>
      </c>
      <c r="Q37" s="388" t="s">
        <v>1224</v>
      </c>
      <c r="R37" s="386"/>
      <c r="S37" s="386"/>
      <c r="T37" s="392" t="s">
        <v>1790</v>
      </c>
      <c r="U37" s="392" t="s">
        <v>1759</v>
      </c>
      <c r="V37" s="392" t="s">
        <v>1790</v>
      </c>
      <c r="W37" s="392" t="s">
        <v>1759</v>
      </c>
      <c r="X37" s="393"/>
      <c r="Y37" s="380" t="s">
        <v>1208</v>
      </c>
      <c r="Z37" s="380" t="s">
        <v>1208</v>
      </c>
      <c r="AA37" s="380" t="s">
        <v>1208</v>
      </c>
    </row>
    <row r="38" spans="1:27" ht="22.5">
      <c r="A38" s="238">
        <v>32</v>
      </c>
      <c r="B38" s="237" t="s">
        <v>1280</v>
      </c>
      <c r="C38" s="237" t="s">
        <v>1351</v>
      </c>
      <c r="D38" s="238" t="s">
        <v>1352</v>
      </c>
      <c r="E38" s="238" t="s">
        <v>1353</v>
      </c>
      <c r="F38" s="238" t="s">
        <v>1354</v>
      </c>
      <c r="G38" s="238">
        <v>5883</v>
      </c>
      <c r="H38" s="238">
        <v>2005</v>
      </c>
      <c r="I38" s="238" t="s">
        <v>1355</v>
      </c>
      <c r="J38" s="239" t="s">
        <v>1628</v>
      </c>
      <c r="K38" s="238">
        <v>2</v>
      </c>
      <c r="L38" s="238">
        <v>10050</v>
      </c>
      <c r="M38" s="238">
        <f t="shared" si="0"/>
        <v>32</v>
      </c>
      <c r="N38" s="238">
        <v>18000</v>
      </c>
      <c r="O38" s="238">
        <v>419361</v>
      </c>
      <c r="P38" s="398">
        <v>67000</v>
      </c>
      <c r="Q38" s="388" t="s">
        <v>1224</v>
      </c>
      <c r="R38" s="386"/>
      <c r="S38" s="386"/>
      <c r="T38" s="392" t="s">
        <v>1791</v>
      </c>
      <c r="U38" s="392" t="s">
        <v>1760</v>
      </c>
      <c r="V38" s="392" t="s">
        <v>1791</v>
      </c>
      <c r="W38" s="392" t="s">
        <v>1760</v>
      </c>
      <c r="X38" s="393"/>
      <c r="Y38" s="380" t="s">
        <v>1208</v>
      </c>
      <c r="Z38" s="380" t="s">
        <v>1208</v>
      </c>
      <c r="AA38" s="380" t="s">
        <v>1208</v>
      </c>
    </row>
    <row r="39" spans="1:27" ht="33.75">
      <c r="A39" s="240">
        <v>33</v>
      </c>
      <c r="B39" s="237" t="s">
        <v>1280</v>
      </c>
      <c r="C39" s="237" t="s">
        <v>1356</v>
      </c>
      <c r="D39" s="238" t="s">
        <v>1357</v>
      </c>
      <c r="E39" s="238" t="s">
        <v>1358</v>
      </c>
      <c r="F39" s="238" t="s">
        <v>1815</v>
      </c>
      <c r="G39" s="238">
        <v>9186</v>
      </c>
      <c r="H39" s="238">
        <v>2007</v>
      </c>
      <c r="I39" s="238" t="s">
        <v>1814</v>
      </c>
      <c r="J39" s="239" t="s">
        <v>1629</v>
      </c>
      <c r="K39" s="238">
        <v>2</v>
      </c>
      <c r="L39" s="239">
        <v>5830</v>
      </c>
      <c r="M39" s="238">
        <f t="shared" si="0"/>
        <v>33</v>
      </c>
      <c r="N39" s="238">
        <v>18000</v>
      </c>
      <c r="O39" s="238">
        <v>179731</v>
      </c>
      <c r="P39" s="398">
        <v>98200</v>
      </c>
      <c r="Q39" s="388" t="s">
        <v>1224</v>
      </c>
      <c r="R39" s="386"/>
      <c r="S39" s="386"/>
      <c r="T39" s="392" t="s">
        <v>1792</v>
      </c>
      <c r="U39" s="392" t="s">
        <v>1761</v>
      </c>
      <c r="V39" s="392" t="s">
        <v>1792</v>
      </c>
      <c r="W39" s="392" t="s">
        <v>1761</v>
      </c>
      <c r="X39" s="393"/>
      <c r="Y39" s="380" t="s">
        <v>1208</v>
      </c>
      <c r="Z39" s="380" t="s">
        <v>1208</v>
      </c>
      <c r="AA39" s="380" t="s">
        <v>1208</v>
      </c>
    </row>
    <row r="40" spans="1:27" ht="12.75">
      <c r="A40" s="238">
        <v>34</v>
      </c>
      <c r="B40" s="237" t="s">
        <v>1359</v>
      </c>
      <c r="C40" s="237" t="s">
        <v>1360</v>
      </c>
      <c r="D40" s="238" t="s">
        <v>1361</v>
      </c>
      <c r="E40" s="238" t="s">
        <v>1362</v>
      </c>
      <c r="F40" s="238" t="s">
        <v>1312</v>
      </c>
      <c r="G40" s="238">
        <v>2198</v>
      </c>
      <c r="H40" s="238">
        <v>2007</v>
      </c>
      <c r="I40" s="238" t="s">
        <v>1363</v>
      </c>
      <c r="J40" s="239" t="s">
        <v>1630</v>
      </c>
      <c r="K40" s="238">
        <v>7</v>
      </c>
      <c r="L40" s="239">
        <v>750</v>
      </c>
      <c r="M40" s="238">
        <f t="shared" si="0"/>
        <v>34</v>
      </c>
      <c r="N40" s="238">
        <v>3300</v>
      </c>
      <c r="O40" s="238">
        <v>173460</v>
      </c>
      <c r="P40" s="398">
        <v>17600</v>
      </c>
      <c r="Q40" s="388" t="s">
        <v>1224</v>
      </c>
      <c r="R40" s="386"/>
      <c r="S40" s="386"/>
      <c r="T40" s="392" t="s">
        <v>1793</v>
      </c>
      <c r="U40" s="392" t="s">
        <v>1762</v>
      </c>
      <c r="V40" s="392" t="s">
        <v>1793</v>
      </c>
      <c r="W40" s="392" t="s">
        <v>1762</v>
      </c>
      <c r="X40" s="393"/>
      <c r="Y40" s="380" t="s">
        <v>1208</v>
      </c>
      <c r="Z40" s="380" t="s">
        <v>1208</v>
      </c>
      <c r="AA40" s="380" t="s">
        <v>1208</v>
      </c>
    </row>
    <row r="41" spans="1:27" ht="45">
      <c r="A41" s="240">
        <v>35</v>
      </c>
      <c r="B41" s="237" t="s">
        <v>1364</v>
      </c>
      <c r="C41" s="237" t="s">
        <v>1365</v>
      </c>
      <c r="D41" s="238" t="s">
        <v>1366</v>
      </c>
      <c r="E41" s="238" t="s">
        <v>1367</v>
      </c>
      <c r="F41" s="238" t="s">
        <v>1811</v>
      </c>
      <c r="G41" s="239">
        <v>12777</v>
      </c>
      <c r="H41" s="238">
        <v>2008</v>
      </c>
      <c r="I41" s="238" t="s">
        <v>1368</v>
      </c>
      <c r="J41" s="239" t="s">
        <v>1631</v>
      </c>
      <c r="K41" s="238">
        <v>2</v>
      </c>
      <c r="L41" s="239">
        <v>16616</v>
      </c>
      <c r="M41" s="238">
        <f>A41</f>
        <v>35</v>
      </c>
      <c r="N41" s="238">
        <v>26000</v>
      </c>
      <c r="O41" s="238">
        <v>332321</v>
      </c>
      <c r="P41" s="398">
        <v>201000</v>
      </c>
      <c r="Q41" s="388" t="s">
        <v>1224</v>
      </c>
      <c r="R41" s="392"/>
      <c r="S41" s="392"/>
      <c r="T41" s="392" t="s">
        <v>1794</v>
      </c>
      <c r="U41" s="392" t="s">
        <v>1763</v>
      </c>
      <c r="V41" s="392" t="s">
        <v>1794</v>
      </c>
      <c r="W41" s="392" t="s">
        <v>1763</v>
      </c>
      <c r="X41" s="393"/>
      <c r="Y41" s="380" t="s">
        <v>1208</v>
      </c>
      <c r="Z41" s="380" t="s">
        <v>1208</v>
      </c>
      <c r="AA41" s="380" t="s">
        <v>1208</v>
      </c>
    </row>
    <row r="42" spans="1:27" ht="22.5">
      <c r="A42" s="238">
        <v>36</v>
      </c>
      <c r="B42" s="237" t="s">
        <v>1280</v>
      </c>
      <c r="C42" s="237" t="s">
        <v>1813</v>
      </c>
      <c r="D42" s="238" t="s">
        <v>1812</v>
      </c>
      <c r="E42" s="238" t="s">
        <v>1369</v>
      </c>
      <c r="F42" s="238" t="s">
        <v>1370</v>
      </c>
      <c r="G42" s="239">
        <v>5883</v>
      </c>
      <c r="H42" s="238">
        <v>2008</v>
      </c>
      <c r="I42" s="238" t="s">
        <v>1371</v>
      </c>
      <c r="J42" s="239" t="s">
        <v>1632</v>
      </c>
      <c r="K42" s="238">
        <v>2</v>
      </c>
      <c r="L42" s="239">
        <v>10050</v>
      </c>
      <c r="M42" s="238">
        <f t="shared" si="0"/>
        <v>36</v>
      </c>
      <c r="N42" s="238">
        <v>18000</v>
      </c>
      <c r="O42" s="238">
        <v>442718</v>
      </c>
      <c r="P42" s="398">
        <v>142600</v>
      </c>
      <c r="Q42" s="388" t="s">
        <v>1224</v>
      </c>
      <c r="R42" s="392"/>
      <c r="S42" s="392"/>
      <c r="T42" s="392" t="s">
        <v>1795</v>
      </c>
      <c r="U42" s="392" t="s">
        <v>1764</v>
      </c>
      <c r="V42" s="392" t="s">
        <v>1795</v>
      </c>
      <c r="W42" s="392" t="s">
        <v>1764</v>
      </c>
      <c r="X42" s="393"/>
      <c r="Y42" s="380" t="s">
        <v>1208</v>
      </c>
      <c r="Z42" s="380" t="s">
        <v>1208</v>
      </c>
      <c r="AA42" s="380" t="s">
        <v>1208</v>
      </c>
    </row>
    <row r="43" spans="1:27" ht="12.75">
      <c r="A43" s="240">
        <v>37</v>
      </c>
      <c r="B43" s="237" t="s">
        <v>1372</v>
      </c>
      <c r="C43" s="237" t="s">
        <v>1373</v>
      </c>
      <c r="D43" s="238" t="s">
        <v>1374</v>
      </c>
      <c r="E43" s="238" t="s">
        <v>1375</v>
      </c>
      <c r="F43" s="242" t="s">
        <v>1312</v>
      </c>
      <c r="G43" s="239">
        <v>1248</v>
      </c>
      <c r="H43" s="238">
        <v>2010</v>
      </c>
      <c r="I43" s="238" t="s">
        <v>1376</v>
      </c>
      <c r="J43" s="239" t="s">
        <v>1633</v>
      </c>
      <c r="K43" s="238">
        <v>2</v>
      </c>
      <c r="L43" s="239">
        <v>780</v>
      </c>
      <c r="M43" s="238">
        <f t="shared" si="0"/>
        <v>37</v>
      </c>
      <c r="N43" s="238">
        <v>2020</v>
      </c>
      <c r="O43" s="238">
        <v>189402</v>
      </c>
      <c r="P43" s="398">
        <v>9700</v>
      </c>
      <c r="Q43" s="388" t="s">
        <v>1224</v>
      </c>
      <c r="R43" s="392"/>
      <c r="S43" s="392"/>
      <c r="T43" s="392" t="s">
        <v>1796</v>
      </c>
      <c r="U43" s="392" t="s">
        <v>1765</v>
      </c>
      <c r="V43" s="392" t="s">
        <v>1796</v>
      </c>
      <c r="W43" s="392" t="s">
        <v>1765</v>
      </c>
      <c r="X43" s="393"/>
      <c r="Y43" s="380" t="s">
        <v>1208</v>
      </c>
      <c r="Z43" s="380" t="s">
        <v>1208</v>
      </c>
      <c r="AA43" s="380" t="s">
        <v>1208</v>
      </c>
    </row>
    <row r="44" spans="1:27" ht="12.75">
      <c r="A44" s="238">
        <v>38</v>
      </c>
      <c r="B44" s="237" t="s">
        <v>1372</v>
      </c>
      <c r="C44" s="237" t="s">
        <v>1377</v>
      </c>
      <c r="D44" s="238" t="s">
        <v>1378</v>
      </c>
      <c r="E44" s="238" t="s">
        <v>1379</v>
      </c>
      <c r="F44" s="242" t="s">
        <v>1312</v>
      </c>
      <c r="G44" s="239">
        <v>1240</v>
      </c>
      <c r="H44" s="238">
        <v>2009</v>
      </c>
      <c r="I44" s="238" t="s">
        <v>1380</v>
      </c>
      <c r="J44" s="239" t="s">
        <v>1634</v>
      </c>
      <c r="K44" s="238">
        <v>2</v>
      </c>
      <c r="L44" s="239">
        <v>595</v>
      </c>
      <c r="M44" s="238">
        <f t="shared" si="0"/>
        <v>38</v>
      </c>
      <c r="N44" s="238">
        <v>1835</v>
      </c>
      <c r="O44" s="238">
        <v>185731</v>
      </c>
      <c r="P44" s="398">
        <v>8900</v>
      </c>
      <c r="Q44" s="388" t="s">
        <v>1224</v>
      </c>
      <c r="R44" s="392"/>
      <c r="S44" s="392"/>
      <c r="T44" s="392" t="s">
        <v>1797</v>
      </c>
      <c r="U44" s="392" t="s">
        <v>1766</v>
      </c>
      <c r="V44" s="392" t="s">
        <v>1797</v>
      </c>
      <c r="W44" s="392" t="s">
        <v>1766</v>
      </c>
      <c r="X44" s="393"/>
      <c r="Y44" s="380" t="s">
        <v>1208</v>
      </c>
      <c r="Z44" s="380" t="s">
        <v>1208</v>
      </c>
      <c r="AA44" s="380" t="s">
        <v>1208</v>
      </c>
    </row>
    <row r="45" spans="1:27" ht="12.75">
      <c r="A45" s="240">
        <v>39</v>
      </c>
      <c r="B45" s="237" t="s">
        <v>1381</v>
      </c>
      <c r="C45" s="237" t="s">
        <v>1382</v>
      </c>
      <c r="D45" s="238" t="s">
        <v>1383</v>
      </c>
      <c r="E45" s="238" t="s">
        <v>1384</v>
      </c>
      <c r="F45" s="242" t="s">
        <v>1312</v>
      </c>
      <c r="G45" s="239">
        <v>2461</v>
      </c>
      <c r="H45" s="238">
        <v>2008</v>
      </c>
      <c r="I45" s="238" t="s">
        <v>1385</v>
      </c>
      <c r="J45" s="239" t="s">
        <v>1635</v>
      </c>
      <c r="K45" s="238">
        <v>3</v>
      </c>
      <c r="L45" s="239"/>
      <c r="M45" s="238">
        <f t="shared" si="0"/>
        <v>39</v>
      </c>
      <c r="N45" s="238"/>
      <c r="O45" s="238">
        <v>320637</v>
      </c>
      <c r="P45" s="398">
        <v>38800</v>
      </c>
      <c r="Q45" s="388" t="s">
        <v>1224</v>
      </c>
      <c r="R45" s="392"/>
      <c r="S45" s="392"/>
      <c r="T45" s="392" t="s">
        <v>1797</v>
      </c>
      <c r="U45" s="392" t="s">
        <v>1766</v>
      </c>
      <c r="V45" s="392" t="s">
        <v>1797</v>
      </c>
      <c r="W45" s="392" t="s">
        <v>1766</v>
      </c>
      <c r="X45" s="393"/>
      <c r="Y45" s="380" t="s">
        <v>1208</v>
      </c>
      <c r="Z45" s="380" t="s">
        <v>1208</v>
      </c>
      <c r="AA45" s="380" t="s">
        <v>1208</v>
      </c>
    </row>
    <row r="46" spans="1:27" ht="22.5">
      <c r="A46" s="238">
        <v>40</v>
      </c>
      <c r="B46" s="237" t="s">
        <v>1820</v>
      </c>
      <c r="C46" s="237" t="s">
        <v>1386</v>
      </c>
      <c r="D46" s="238" t="s">
        <v>1387</v>
      </c>
      <c r="E46" s="238"/>
      <c r="F46" s="242" t="s">
        <v>1818</v>
      </c>
      <c r="G46" s="239"/>
      <c r="H46" s="238">
        <v>2006</v>
      </c>
      <c r="I46" s="238"/>
      <c r="J46" s="239"/>
      <c r="K46" s="238"/>
      <c r="L46" s="239"/>
      <c r="M46" s="238">
        <f t="shared" si="0"/>
        <v>40</v>
      </c>
      <c r="N46" s="238"/>
      <c r="O46" s="238">
        <v>491</v>
      </c>
      <c r="P46" s="398"/>
      <c r="Q46" s="388"/>
      <c r="R46" s="392"/>
      <c r="S46" s="392"/>
      <c r="T46" s="240" t="s">
        <v>1749</v>
      </c>
      <c r="U46" s="240" t="s">
        <v>1750</v>
      </c>
      <c r="V46" s="240" t="s">
        <v>1749</v>
      </c>
      <c r="W46" s="240" t="s">
        <v>1750</v>
      </c>
      <c r="X46" s="393"/>
      <c r="Y46" s="380" t="s">
        <v>1208</v>
      </c>
      <c r="Z46" s="380" t="s">
        <v>1208</v>
      </c>
      <c r="AA46" s="390"/>
    </row>
    <row r="47" spans="1:27" ht="33.75">
      <c r="A47" s="240">
        <v>41</v>
      </c>
      <c r="B47" s="237" t="s">
        <v>1819</v>
      </c>
      <c r="C47" s="237" t="s">
        <v>1389</v>
      </c>
      <c r="D47" s="238" t="s">
        <v>1390</v>
      </c>
      <c r="E47" s="238" t="s">
        <v>1391</v>
      </c>
      <c r="F47" s="242" t="s">
        <v>1312</v>
      </c>
      <c r="G47" s="239">
        <v>6690</v>
      </c>
      <c r="H47" s="238">
        <v>2006</v>
      </c>
      <c r="I47" s="238" t="s">
        <v>1392</v>
      </c>
      <c r="J47" s="272" t="s">
        <v>1636</v>
      </c>
      <c r="K47" s="238">
        <v>2</v>
      </c>
      <c r="L47" s="239">
        <v>5680</v>
      </c>
      <c r="M47" s="238">
        <f t="shared" si="0"/>
        <v>41</v>
      </c>
      <c r="N47" s="238">
        <v>13000</v>
      </c>
      <c r="O47" s="238">
        <v>418394</v>
      </c>
      <c r="P47" s="398">
        <v>120000</v>
      </c>
      <c r="Q47" s="388" t="s">
        <v>1224</v>
      </c>
      <c r="R47" s="392"/>
      <c r="S47" s="392"/>
      <c r="T47" s="392" t="s">
        <v>1798</v>
      </c>
      <c r="U47" s="392" t="s">
        <v>1767</v>
      </c>
      <c r="V47" s="392" t="s">
        <v>1798</v>
      </c>
      <c r="W47" s="392" t="s">
        <v>1767</v>
      </c>
      <c r="X47" s="393" t="s">
        <v>1388</v>
      </c>
      <c r="Y47" s="380" t="s">
        <v>1208</v>
      </c>
      <c r="Z47" s="380" t="s">
        <v>1208</v>
      </c>
      <c r="AA47" s="380" t="s">
        <v>1208</v>
      </c>
    </row>
    <row r="48" spans="1:27" ht="33.75">
      <c r="A48" s="238">
        <v>42</v>
      </c>
      <c r="B48" s="237" t="s">
        <v>1393</v>
      </c>
      <c r="C48" s="237" t="s">
        <v>1394</v>
      </c>
      <c r="D48" s="238" t="s">
        <v>1395</v>
      </c>
      <c r="E48" s="238"/>
      <c r="F48" s="242" t="s">
        <v>1396</v>
      </c>
      <c r="G48" s="239"/>
      <c r="H48" s="238">
        <v>2015</v>
      </c>
      <c r="I48" s="238"/>
      <c r="J48" s="239"/>
      <c r="K48" s="238">
        <v>1</v>
      </c>
      <c r="L48" s="239"/>
      <c r="M48" s="238">
        <f t="shared" si="0"/>
        <v>42</v>
      </c>
      <c r="N48" s="238"/>
      <c r="O48" s="238">
        <v>3115</v>
      </c>
      <c r="P48" s="398">
        <v>210000</v>
      </c>
      <c r="Q48" s="388" t="s">
        <v>1224</v>
      </c>
      <c r="R48" s="392"/>
      <c r="S48" s="392"/>
      <c r="T48" s="392" t="s">
        <v>1799</v>
      </c>
      <c r="U48" s="392" t="s">
        <v>1768</v>
      </c>
      <c r="V48" s="392" t="s">
        <v>1799</v>
      </c>
      <c r="W48" s="392" t="s">
        <v>1768</v>
      </c>
      <c r="X48" s="404" t="s">
        <v>1388</v>
      </c>
      <c r="Y48" s="380" t="s">
        <v>1208</v>
      </c>
      <c r="Z48" s="380" t="s">
        <v>1208</v>
      </c>
      <c r="AA48" s="380" t="s">
        <v>1208</v>
      </c>
    </row>
    <row r="49" spans="1:27" ht="33.75">
      <c r="A49" s="240">
        <v>43</v>
      </c>
      <c r="B49" s="237" t="s">
        <v>1822</v>
      </c>
      <c r="C49" s="237" t="s">
        <v>1397</v>
      </c>
      <c r="D49" s="238" t="s">
        <v>1398</v>
      </c>
      <c r="E49" s="238" t="s">
        <v>1399</v>
      </c>
      <c r="F49" s="242" t="s">
        <v>1258</v>
      </c>
      <c r="G49" s="239">
        <v>2998</v>
      </c>
      <c r="H49" s="238">
        <v>2016</v>
      </c>
      <c r="I49" s="238" t="s">
        <v>1400</v>
      </c>
      <c r="J49" s="272" t="s">
        <v>1660</v>
      </c>
      <c r="K49" s="238">
        <v>3</v>
      </c>
      <c r="L49" s="239">
        <v>545</v>
      </c>
      <c r="M49" s="238">
        <f t="shared" si="0"/>
        <v>43</v>
      </c>
      <c r="N49" s="238">
        <v>3500</v>
      </c>
      <c r="O49" s="238">
        <v>39156</v>
      </c>
      <c r="P49" s="398">
        <v>150000</v>
      </c>
      <c r="Q49" s="388" t="s">
        <v>1224</v>
      </c>
      <c r="R49" s="392"/>
      <c r="S49" s="392"/>
      <c r="T49" s="392" t="s">
        <v>1800</v>
      </c>
      <c r="U49" s="392" t="s">
        <v>1769</v>
      </c>
      <c r="V49" s="392" t="s">
        <v>1800</v>
      </c>
      <c r="W49" s="392" t="s">
        <v>1769</v>
      </c>
      <c r="X49" s="393" t="s">
        <v>1388</v>
      </c>
      <c r="Y49" s="380" t="s">
        <v>1208</v>
      </c>
      <c r="Z49" s="380" t="s">
        <v>1208</v>
      </c>
      <c r="AA49" s="380" t="s">
        <v>1208</v>
      </c>
    </row>
    <row r="50" spans="1:27" ht="33.75">
      <c r="A50" s="238">
        <v>44</v>
      </c>
      <c r="B50" s="237" t="s">
        <v>1280</v>
      </c>
      <c r="C50" s="237" t="s">
        <v>1401</v>
      </c>
      <c r="D50" s="238" t="s">
        <v>1402</v>
      </c>
      <c r="E50" s="238" t="s">
        <v>1403</v>
      </c>
      <c r="F50" s="242" t="s">
        <v>1404</v>
      </c>
      <c r="G50" s="238">
        <v>12902</v>
      </c>
      <c r="H50" s="239">
        <v>2010</v>
      </c>
      <c r="I50" s="238" t="s">
        <v>1809</v>
      </c>
      <c r="J50" s="239" t="s">
        <v>1661</v>
      </c>
      <c r="K50" s="238">
        <v>2</v>
      </c>
      <c r="L50" s="239"/>
      <c r="M50" s="238">
        <f t="shared" si="0"/>
        <v>44</v>
      </c>
      <c r="N50" s="238">
        <v>20500</v>
      </c>
      <c r="O50" s="238">
        <v>676558</v>
      </c>
      <c r="P50" s="398">
        <v>63500</v>
      </c>
      <c r="Q50" s="388" t="s">
        <v>1224</v>
      </c>
      <c r="R50" s="392"/>
      <c r="S50" s="392"/>
      <c r="T50" s="392" t="s">
        <v>1798</v>
      </c>
      <c r="U50" s="392" t="s">
        <v>1801</v>
      </c>
      <c r="V50" s="392" t="s">
        <v>1798</v>
      </c>
      <c r="W50" s="392" t="s">
        <v>1801</v>
      </c>
      <c r="X50" s="393" t="s">
        <v>1388</v>
      </c>
      <c r="Y50" s="380" t="s">
        <v>1208</v>
      </c>
      <c r="Z50" s="380" t="s">
        <v>1208</v>
      </c>
      <c r="AA50" s="380" t="s">
        <v>1208</v>
      </c>
    </row>
    <row r="51" spans="1:27" ht="45">
      <c r="A51" s="240">
        <v>45</v>
      </c>
      <c r="B51" s="237" t="s">
        <v>1821</v>
      </c>
      <c r="C51" s="237" t="s">
        <v>1405</v>
      </c>
      <c r="D51" s="238" t="s">
        <v>1406</v>
      </c>
      <c r="E51" s="238" t="s">
        <v>1407</v>
      </c>
      <c r="F51" s="242" t="s">
        <v>1810</v>
      </c>
      <c r="G51" s="238">
        <v>39000</v>
      </c>
      <c r="H51" s="239">
        <v>2012</v>
      </c>
      <c r="I51" s="238" t="s">
        <v>1654</v>
      </c>
      <c r="J51" s="239" t="s">
        <v>1350</v>
      </c>
      <c r="K51" s="238"/>
      <c r="L51" s="239">
        <v>26000</v>
      </c>
      <c r="M51" s="238">
        <f t="shared" si="0"/>
        <v>45</v>
      </c>
      <c r="N51" s="238">
        <v>34000</v>
      </c>
      <c r="O51" s="238"/>
      <c r="P51" s="398">
        <v>126000</v>
      </c>
      <c r="Q51" s="388" t="s">
        <v>1224</v>
      </c>
      <c r="R51" s="392"/>
      <c r="S51" s="392"/>
      <c r="T51" s="392" t="s">
        <v>1798</v>
      </c>
      <c r="U51" s="392" t="s">
        <v>1767</v>
      </c>
      <c r="V51" s="392" t="s">
        <v>1798</v>
      </c>
      <c r="W51" s="392" t="s">
        <v>1767</v>
      </c>
      <c r="X51" s="393" t="s">
        <v>1388</v>
      </c>
      <c r="Y51" s="380" t="s">
        <v>1208</v>
      </c>
      <c r="Z51" s="380" t="s">
        <v>1208</v>
      </c>
      <c r="AA51" s="380"/>
    </row>
    <row r="52" spans="1:27" ht="33.75">
      <c r="A52" s="238">
        <v>46</v>
      </c>
      <c r="B52" s="237" t="s">
        <v>1408</v>
      </c>
      <c r="C52" s="237" t="s">
        <v>1409</v>
      </c>
      <c r="D52" s="238" t="s">
        <v>1410</v>
      </c>
      <c r="E52" s="238" t="s">
        <v>1411</v>
      </c>
      <c r="F52" s="242" t="s">
        <v>1258</v>
      </c>
      <c r="G52" s="238">
        <v>2299</v>
      </c>
      <c r="H52" s="239">
        <v>2011</v>
      </c>
      <c r="I52" s="238" t="s">
        <v>1655</v>
      </c>
      <c r="J52" s="239" t="s">
        <v>1662</v>
      </c>
      <c r="K52" s="238">
        <v>6</v>
      </c>
      <c r="L52" s="239">
        <v>1091</v>
      </c>
      <c r="M52" s="238">
        <f t="shared" si="0"/>
        <v>46</v>
      </c>
      <c r="N52" s="238">
        <v>3500</v>
      </c>
      <c r="O52" s="238">
        <v>143809</v>
      </c>
      <c r="P52" s="398">
        <v>43800</v>
      </c>
      <c r="Q52" s="388" t="s">
        <v>1224</v>
      </c>
      <c r="R52" s="392"/>
      <c r="S52" s="392"/>
      <c r="T52" s="392" t="s">
        <v>1802</v>
      </c>
      <c r="U52" s="392" t="s">
        <v>1770</v>
      </c>
      <c r="V52" s="392" t="s">
        <v>1802</v>
      </c>
      <c r="W52" s="392" t="s">
        <v>1770</v>
      </c>
      <c r="X52" s="393" t="s">
        <v>1388</v>
      </c>
      <c r="Y52" s="380" t="s">
        <v>1208</v>
      </c>
      <c r="Z52" s="380" t="s">
        <v>1208</v>
      </c>
      <c r="AA52" s="380" t="s">
        <v>1208</v>
      </c>
    </row>
    <row r="53" spans="1:27" ht="22.5">
      <c r="A53" s="240">
        <v>47</v>
      </c>
      <c r="B53" s="237" t="s">
        <v>1218</v>
      </c>
      <c r="C53" s="237" t="s">
        <v>1412</v>
      </c>
      <c r="D53" s="238" t="s">
        <v>1413</v>
      </c>
      <c r="E53" s="238" t="s">
        <v>1414</v>
      </c>
      <c r="F53" s="242" t="s">
        <v>1258</v>
      </c>
      <c r="G53" s="238">
        <v>3000</v>
      </c>
      <c r="H53" s="239">
        <v>2012</v>
      </c>
      <c r="I53" s="238" t="s">
        <v>1656</v>
      </c>
      <c r="J53" s="239" t="s">
        <v>1663</v>
      </c>
      <c r="K53" s="238">
        <v>6</v>
      </c>
      <c r="L53" s="239">
        <v>1169</v>
      </c>
      <c r="M53" s="238">
        <f t="shared" si="0"/>
        <v>47</v>
      </c>
      <c r="N53" s="238">
        <v>3000</v>
      </c>
      <c r="O53" s="238">
        <v>179360</v>
      </c>
      <c r="P53" s="398">
        <v>32900</v>
      </c>
      <c r="Q53" s="388" t="s">
        <v>1224</v>
      </c>
      <c r="R53" s="392"/>
      <c r="S53" s="392"/>
      <c r="T53" s="392" t="s">
        <v>1803</v>
      </c>
      <c r="U53" s="392" t="s">
        <v>1771</v>
      </c>
      <c r="V53" s="392" t="s">
        <v>1803</v>
      </c>
      <c r="W53" s="392" t="s">
        <v>1771</v>
      </c>
      <c r="X53" s="393"/>
      <c r="Y53" s="380" t="s">
        <v>1208</v>
      </c>
      <c r="Z53" s="380" t="s">
        <v>1208</v>
      </c>
      <c r="AA53" s="380" t="s">
        <v>1208</v>
      </c>
    </row>
    <row r="54" spans="1:27" ht="22.5">
      <c r="A54" s="238">
        <v>48</v>
      </c>
      <c r="B54" s="237" t="s">
        <v>1415</v>
      </c>
      <c r="C54" s="237" t="s">
        <v>1416</v>
      </c>
      <c r="D54" s="238" t="s">
        <v>1417</v>
      </c>
      <c r="E54" s="238" t="s">
        <v>1418</v>
      </c>
      <c r="F54" s="242" t="s">
        <v>1419</v>
      </c>
      <c r="G54" s="238">
        <v>18000</v>
      </c>
      <c r="H54" s="239">
        <v>2011</v>
      </c>
      <c r="I54" s="238" t="s">
        <v>1657</v>
      </c>
      <c r="J54" s="239" t="s">
        <v>1664</v>
      </c>
      <c r="K54" s="238"/>
      <c r="L54" s="239">
        <v>14146</v>
      </c>
      <c r="M54" s="238">
        <f t="shared" si="0"/>
        <v>48</v>
      </c>
      <c r="N54" s="238">
        <v>18000</v>
      </c>
      <c r="O54" s="238"/>
      <c r="P54" s="398">
        <v>35000</v>
      </c>
      <c r="Q54" s="388" t="s">
        <v>1224</v>
      </c>
      <c r="R54" s="392"/>
      <c r="S54" s="392"/>
      <c r="T54" s="392" t="s">
        <v>1804</v>
      </c>
      <c r="U54" s="392" t="s">
        <v>1772</v>
      </c>
      <c r="V54" s="392" t="s">
        <v>1804</v>
      </c>
      <c r="W54" s="392" t="s">
        <v>1772</v>
      </c>
      <c r="X54" s="393"/>
      <c r="Y54" s="380" t="s">
        <v>1208</v>
      </c>
      <c r="Z54" s="380" t="s">
        <v>1208</v>
      </c>
      <c r="AA54" s="380"/>
    </row>
    <row r="55" spans="1:27" ht="45">
      <c r="A55" s="240">
        <v>49</v>
      </c>
      <c r="B55" s="237" t="s">
        <v>1420</v>
      </c>
      <c r="C55" s="237" t="s">
        <v>1421</v>
      </c>
      <c r="D55" s="238" t="s">
        <v>1422</v>
      </c>
      <c r="E55" s="238" t="s">
        <v>1423</v>
      </c>
      <c r="F55" s="242" t="s">
        <v>1808</v>
      </c>
      <c r="G55" s="238">
        <v>12777</v>
      </c>
      <c r="H55" s="239">
        <v>2011</v>
      </c>
      <c r="I55" s="238" t="s">
        <v>1658</v>
      </c>
      <c r="J55" s="239" t="s">
        <v>1665</v>
      </c>
      <c r="K55" s="238">
        <v>2</v>
      </c>
      <c r="L55" s="239">
        <v>12850</v>
      </c>
      <c r="M55" s="238">
        <f t="shared" si="0"/>
        <v>49</v>
      </c>
      <c r="N55" s="238">
        <v>34600</v>
      </c>
      <c r="O55" s="238">
        <v>210124</v>
      </c>
      <c r="P55" s="398">
        <v>202000</v>
      </c>
      <c r="Q55" s="388" t="s">
        <v>1224</v>
      </c>
      <c r="R55" s="392"/>
      <c r="S55" s="392"/>
      <c r="T55" s="392" t="s">
        <v>1805</v>
      </c>
      <c r="U55" s="392" t="s">
        <v>1773</v>
      </c>
      <c r="V55" s="392" t="s">
        <v>1805</v>
      </c>
      <c r="W55" s="392" t="s">
        <v>1773</v>
      </c>
      <c r="X55" s="393" t="s">
        <v>1388</v>
      </c>
      <c r="Y55" s="380" t="s">
        <v>1208</v>
      </c>
      <c r="Z55" s="380" t="s">
        <v>1208</v>
      </c>
      <c r="AA55" s="380" t="s">
        <v>1208</v>
      </c>
    </row>
    <row r="56" spans="1:27" ht="12.75">
      <c r="A56" s="238">
        <v>50</v>
      </c>
      <c r="B56" s="237" t="s">
        <v>1308</v>
      </c>
      <c r="C56" s="237" t="s">
        <v>1309</v>
      </c>
      <c r="D56" s="238" t="s">
        <v>1424</v>
      </c>
      <c r="E56" s="238" t="s">
        <v>1425</v>
      </c>
      <c r="F56" s="242" t="s">
        <v>1312</v>
      </c>
      <c r="G56" s="238">
        <v>1248</v>
      </c>
      <c r="H56" s="239">
        <v>2015</v>
      </c>
      <c r="I56" s="238" t="s">
        <v>1426</v>
      </c>
      <c r="J56" s="239" t="s">
        <v>1628</v>
      </c>
      <c r="K56" s="238">
        <v>3</v>
      </c>
      <c r="L56" s="239">
        <v>780</v>
      </c>
      <c r="M56" s="238">
        <f t="shared" si="0"/>
        <v>50</v>
      </c>
      <c r="N56" s="238">
        <v>2070</v>
      </c>
      <c r="O56" s="238">
        <v>146116</v>
      </c>
      <c r="P56" s="398">
        <v>22500</v>
      </c>
      <c r="Q56" s="388" t="s">
        <v>1224</v>
      </c>
      <c r="R56" s="392"/>
      <c r="S56" s="392"/>
      <c r="T56" s="392" t="s">
        <v>1806</v>
      </c>
      <c r="U56" s="392" t="s">
        <v>1774</v>
      </c>
      <c r="V56" s="392" t="s">
        <v>1806</v>
      </c>
      <c r="W56" s="392" t="s">
        <v>1774</v>
      </c>
      <c r="X56" s="393"/>
      <c r="Y56" s="380" t="s">
        <v>1208</v>
      </c>
      <c r="Z56" s="380" t="s">
        <v>1208</v>
      </c>
      <c r="AA56" s="380" t="s">
        <v>1208</v>
      </c>
    </row>
    <row r="57" spans="1:27" ht="22.5">
      <c r="A57" s="240">
        <v>51</v>
      </c>
      <c r="B57" s="237" t="s">
        <v>1427</v>
      </c>
      <c r="C57" s="237" t="s">
        <v>1428</v>
      </c>
      <c r="D57" s="238" t="s">
        <v>1429</v>
      </c>
      <c r="E57" s="238" t="s">
        <v>1430</v>
      </c>
      <c r="F57" s="242" t="s">
        <v>1312</v>
      </c>
      <c r="G57" s="238">
        <v>1968</v>
      </c>
      <c r="H57" s="239">
        <v>2014</v>
      </c>
      <c r="I57" s="238" t="s">
        <v>1654</v>
      </c>
      <c r="J57" s="239" t="s">
        <v>1652</v>
      </c>
      <c r="K57" s="238">
        <v>6</v>
      </c>
      <c r="L57" s="239"/>
      <c r="M57" s="238">
        <f t="shared" si="0"/>
        <v>51</v>
      </c>
      <c r="N57" s="238">
        <v>2800</v>
      </c>
      <c r="O57" s="238">
        <v>144064</v>
      </c>
      <c r="P57" s="398">
        <v>38000</v>
      </c>
      <c r="Q57" s="388" t="s">
        <v>1224</v>
      </c>
      <c r="R57" s="392"/>
      <c r="S57" s="392"/>
      <c r="T57" s="392" t="s">
        <v>1807</v>
      </c>
      <c r="U57" s="392" t="s">
        <v>1775</v>
      </c>
      <c r="V57" s="392" t="s">
        <v>1807</v>
      </c>
      <c r="W57" s="392" t="s">
        <v>1775</v>
      </c>
      <c r="X57" s="393"/>
      <c r="Y57" s="380" t="s">
        <v>1208</v>
      </c>
      <c r="Z57" s="380" t="s">
        <v>1208</v>
      </c>
      <c r="AA57" s="380" t="s">
        <v>1208</v>
      </c>
    </row>
    <row r="58" spans="1:27" ht="12.75">
      <c r="A58" s="238">
        <v>52</v>
      </c>
      <c r="B58" s="237" t="s">
        <v>1431</v>
      </c>
      <c r="C58" s="237" t="s">
        <v>1432</v>
      </c>
      <c r="D58" s="238" t="s">
        <v>1433</v>
      </c>
      <c r="E58" s="238" t="s">
        <v>1434</v>
      </c>
      <c r="F58" s="274" t="s">
        <v>1435</v>
      </c>
      <c r="G58" s="275"/>
      <c r="H58" s="276">
        <v>2018</v>
      </c>
      <c r="I58" s="275" t="s">
        <v>1659</v>
      </c>
      <c r="J58" s="276" t="s">
        <v>1666</v>
      </c>
      <c r="K58" s="275"/>
      <c r="L58" s="276">
        <v>1890</v>
      </c>
      <c r="M58" s="275">
        <f t="shared" si="0"/>
        <v>52</v>
      </c>
      <c r="N58" s="275">
        <v>2500</v>
      </c>
      <c r="O58" s="275"/>
      <c r="P58" s="394">
        <v>8000</v>
      </c>
      <c r="Q58" s="395" t="s">
        <v>1224</v>
      </c>
      <c r="R58" s="396"/>
      <c r="S58" s="396"/>
      <c r="T58" s="396" t="s">
        <v>1776</v>
      </c>
      <c r="U58" s="396" t="s">
        <v>1777</v>
      </c>
      <c r="V58" s="396" t="s">
        <v>1776</v>
      </c>
      <c r="W58" s="396" t="s">
        <v>1777</v>
      </c>
      <c r="X58" s="397"/>
      <c r="Y58" s="379" t="s">
        <v>1208</v>
      </c>
      <c r="Z58" s="379"/>
      <c r="AA58" s="380" t="s">
        <v>1208</v>
      </c>
    </row>
    <row r="59" spans="1:27" ht="12.75">
      <c r="A59" s="240">
        <v>53</v>
      </c>
      <c r="B59" s="273" t="s">
        <v>1637</v>
      </c>
      <c r="C59" s="273" t="s">
        <v>1638</v>
      </c>
      <c r="D59" s="275" t="s">
        <v>1639</v>
      </c>
      <c r="E59" s="275" t="s">
        <v>1640</v>
      </c>
      <c r="F59" s="274" t="s">
        <v>1435</v>
      </c>
      <c r="G59" s="275"/>
      <c r="H59" s="275">
        <v>2013</v>
      </c>
      <c r="I59" s="276" t="s">
        <v>1641</v>
      </c>
      <c r="J59" s="275"/>
      <c r="K59" s="275"/>
      <c r="L59" s="276">
        <v>580</v>
      </c>
      <c r="M59" s="275"/>
      <c r="N59" s="275">
        <v>750</v>
      </c>
      <c r="O59" s="275"/>
      <c r="P59" s="394"/>
      <c r="Q59" s="395"/>
      <c r="R59" s="396"/>
      <c r="S59" s="396"/>
      <c r="T59" s="396" t="s">
        <v>1635</v>
      </c>
      <c r="U59" s="396" t="s">
        <v>1778</v>
      </c>
      <c r="V59" s="396"/>
      <c r="W59" s="396"/>
      <c r="X59" s="397"/>
      <c r="Y59" s="379" t="s">
        <v>1208</v>
      </c>
      <c r="Z59" s="379"/>
      <c r="AA59" s="379"/>
    </row>
    <row r="60" spans="1:27" ht="12.75">
      <c r="A60" s="238">
        <v>54</v>
      </c>
      <c r="B60" s="376" t="s">
        <v>1642</v>
      </c>
      <c r="C60" s="376" t="s">
        <v>1412</v>
      </c>
      <c r="D60" s="375" t="s">
        <v>1643</v>
      </c>
      <c r="E60" s="375" t="s">
        <v>1644</v>
      </c>
      <c r="F60" s="377" t="s">
        <v>1312</v>
      </c>
      <c r="G60" s="375">
        <v>1968</v>
      </c>
      <c r="H60" s="375">
        <v>2015</v>
      </c>
      <c r="I60" s="239" t="s">
        <v>1645</v>
      </c>
      <c r="J60" s="375" t="s">
        <v>1646</v>
      </c>
      <c r="K60" s="375">
        <v>6</v>
      </c>
      <c r="L60" s="239">
        <v>975</v>
      </c>
      <c r="M60" s="375"/>
      <c r="N60" s="375">
        <v>2800</v>
      </c>
      <c r="O60" s="375">
        <v>122939</v>
      </c>
      <c r="P60" s="405">
        <v>56000</v>
      </c>
      <c r="Q60" s="395" t="s">
        <v>1224</v>
      </c>
      <c r="R60" s="406"/>
      <c r="S60" s="406"/>
      <c r="T60" s="378" t="s">
        <v>1779</v>
      </c>
      <c r="U60" s="378" t="s">
        <v>1780</v>
      </c>
      <c r="V60" s="378" t="s">
        <v>1779</v>
      </c>
      <c r="W60" s="378" t="s">
        <v>1780</v>
      </c>
      <c r="X60" s="375"/>
      <c r="Y60" s="380" t="s">
        <v>1208</v>
      </c>
      <c r="Z60" s="380" t="s">
        <v>1208</v>
      </c>
      <c r="AA60" s="380" t="s">
        <v>1208</v>
      </c>
    </row>
    <row r="61" spans="1:27" ht="12.75">
      <c r="A61" s="240">
        <v>55</v>
      </c>
      <c r="B61" s="376" t="s">
        <v>1642</v>
      </c>
      <c r="C61" s="376" t="s">
        <v>1647</v>
      </c>
      <c r="D61" s="375" t="s">
        <v>1648</v>
      </c>
      <c r="E61" s="375" t="s">
        <v>1649</v>
      </c>
      <c r="F61" s="377" t="s">
        <v>1312</v>
      </c>
      <c r="G61" s="238">
        <v>1968</v>
      </c>
      <c r="H61" s="375">
        <v>2015</v>
      </c>
      <c r="I61" s="239" t="s">
        <v>1650</v>
      </c>
      <c r="J61" s="375" t="s">
        <v>1651</v>
      </c>
      <c r="K61" s="375">
        <v>7</v>
      </c>
      <c r="L61" s="239">
        <v>1230</v>
      </c>
      <c r="M61" s="375"/>
      <c r="N61" s="375">
        <v>3500</v>
      </c>
      <c r="O61" s="375"/>
      <c r="P61" s="405">
        <v>49000</v>
      </c>
      <c r="Q61" s="407" t="s">
        <v>1224</v>
      </c>
      <c r="R61" s="378"/>
      <c r="S61" s="378"/>
      <c r="T61" s="378" t="s">
        <v>1653</v>
      </c>
      <c r="U61" s="378" t="s">
        <v>1781</v>
      </c>
      <c r="V61" s="378" t="s">
        <v>1653</v>
      </c>
      <c r="W61" s="378" t="s">
        <v>1781</v>
      </c>
      <c r="X61" s="375"/>
      <c r="Y61" s="380" t="s">
        <v>1208</v>
      </c>
      <c r="Z61" s="380" t="s">
        <v>1208</v>
      </c>
      <c r="AA61" s="380" t="s">
        <v>1208</v>
      </c>
    </row>
  </sheetData>
  <sheetProtection/>
  <mergeCells count="23">
    <mergeCell ref="W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Y4:AA5"/>
    <mergeCell ref="P4:P6"/>
    <mergeCell ref="Q4:Q6"/>
    <mergeCell ref="R4:S5"/>
    <mergeCell ref="T4:U5"/>
    <mergeCell ref="V4:W5"/>
    <mergeCell ref="X4:X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80" zoomScaleNormal="72" zoomScaleSheetLayoutView="80" zoomScalePageLayoutView="0" workbookViewId="0" topLeftCell="A1">
      <pane ySplit="4" topLeftCell="A8" activePane="bottomLeft" state="frozen"/>
      <selection pane="topLeft" activeCell="D1" sqref="D1"/>
      <selection pane="bottomLeft" activeCell="E16" sqref="E16"/>
    </sheetView>
  </sheetViews>
  <sheetFormatPr defaultColWidth="9.140625" defaultRowHeight="12.75"/>
  <cols>
    <col min="1" max="1" width="5.28125" style="16" customWidth="1"/>
    <col min="2" max="2" width="37.140625" style="16" customWidth="1"/>
    <col min="3" max="3" width="25.8515625" style="16" customWidth="1"/>
    <col min="4" max="4" width="13.7109375" style="16" customWidth="1"/>
    <col min="5" max="5" width="13.421875" style="16" customWidth="1"/>
    <col min="6" max="6" width="24.28125" style="16" customWidth="1"/>
    <col min="7" max="7" width="14.8515625" style="16" customWidth="1"/>
    <col min="8" max="8" width="23.57421875" style="16" customWidth="1"/>
    <col min="9" max="9" width="18.7109375" style="16" customWidth="1"/>
    <col min="10" max="16384" width="9.140625" style="16" customWidth="1"/>
  </cols>
  <sheetData>
    <row r="1" spans="1:7" ht="12.75">
      <c r="A1" s="71" t="s">
        <v>833</v>
      </c>
      <c r="B1" s="3"/>
      <c r="G1" s="17"/>
    </row>
    <row r="2" spans="1:7" ht="12.75">
      <c r="A2" s="7" t="s">
        <v>611</v>
      </c>
      <c r="B2" s="3"/>
      <c r="G2" s="17"/>
    </row>
    <row r="3" spans="1:9" ht="15">
      <c r="A3" s="61" t="s">
        <v>375</v>
      </c>
      <c r="B3" s="61"/>
      <c r="C3" s="80"/>
      <c r="D3" s="80"/>
      <c r="E3" s="80"/>
      <c r="F3" s="80"/>
      <c r="G3" s="80"/>
      <c r="H3" s="80"/>
      <c r="I3" s="80"/>
    </row>
    <row r="4" spans="1:9" ht="52.5">
      <c r="A4" s="18" t="s">
        <v>376</v>
      </c>
      <c r="B4" s="81" t="s">
        <v>377</v>
      </c>
      <c r="C4" s="82" t="s">
        <v>378</v>
      </c>
      <c r="D4" s="82" t="s">
        <v>816</v>
      </c>
      <c r="E4" s="82" t="s">
        <v>173</v>
      </c>
      <c r="F4" s="82" t="s">
        <v>379</v>
      </c>
      <c r="G4" s="83" t="s">
        <v>174</v>
      </c>
      <c r="H4" s="82" t="s">
        <v>380</v>
      </c>
      <c r="I4" s="82" t="s">
        <v>381</v>
      </c>
    </row>
    <row r="5" spans="1:9" ht="38.25">
      <c r="A5" s="19">
        <v>1</v>
      </c>
      <c r="B5" s="244" t="s">
        <v>251</v>
      </c>
      <c r="C5" s="279" t="s">
        <v>1742</v>
      </c>
      <c r="D5" s="283" t="s">
        <v>252</v>
      </c>
      <c r="E5" s="288">
        <v>2007</v>
      </c>
      <c r="F5" s="291" t="s">
        <v>382</v>
      </c>
      <c r="G5" s="294">
        <v>5900</v>
      </c>
      <c r="H5" s="301" t="s">
        <v>383</v>
      </c>
      <c r="I5" s="298" t="s">
        <v>2</v>
      </c>
    </row>
    <row r="6" spans="1:9" ht="38.25">
      <c r="A6" s="19">
        <v>2</v>
      </c>
      <c r="B6" s="313" t="s">
        <v>384</v>
      </c>
      <c r="C6" s="280" t="s">
        <v>1743</v>
      </c>
      <c r="D6" s="284" t="s">
        <v>263</v>
      </c>
      <c r="E6" s="20">
        <v>2008</v>
      </c>
      <c r="F6" s="292" t="s">
        <v>385</v>
      </c>
      <c r="G6" s="295">
        <v>18622.1</v>
      </c>
      <c r="H6" s="302" t="s">
        <v>383</v>
      </c>
      <c r="I6" s="299" t="s">
        <v>2</v>
      </c>
    </row>
    <row r="7" spans="1:9" ht="38.25">
      <c r="A7" s="19">
        <v>3</v>
      </c>
      <c r="B7" s="313" t="s">
        <v>1744</v>
      </c>
      <c r="C7" s="280" t="s">
        <v>386</v>
      </c>
      <c r="D7" s="284" t="s">
        <v>817</v>
      </c>
      <c r="E7" s="20">
        <v>2002</v>
      </c>
      <c r="F7" s="292" t="s">
        <v>387</v>
      </c>
      <c r="G7" s="295">
        <v>6959.02</v>
      </c>
      <c r="H7" s="302" t="s">
        <v>383</v>
      </c>
      <c r="I7" s="299" t="s">
        <v>2</v>
      </c>
    </row>
    <row r="8" spans="1:9" ht="38.25">
      <c r="A8" s="19">
        <v>4</v>
      </c>
      <c r="B8" s="277" t="s">
        <v>388</v>
      </c>
      <c r="C8" s="280" t="s">
        <v>389</v>
      </c>
      <c r="D8" s="284" t="s">
        <v>818</v>
      </c>
      <c r="E8" s="20">
        <v>2004</v>
      </c>
      <c r="F8" s="292" t="s">
        <v>390</v>
      </c>
      <c r="G8" s="295">
        <v>8600</v>
      </c>
      <c r="H8" s="302" t="s">
        <v>383</v>
      </c>
      <c r="I8" s="299" t="s">
        <v>2</v>
      </c>
    </row>
    <row r="9" spans="1:9" ht="38.25">
      <c r="A9" s="19">
        <v>5</v>
      </c>
      <c r="B9" s="244" t="s">
        <v>1745</v>
      </c>
      <c r="C9" s="280">
        <v>350170</v>
      </c>
      <c r="D9" s="284" t="s">
        <v>247</v>
      </c>
      <c r="E9" s="20">
        <v>2006</v>
      </c>
      <c r="F9" s="292" t="s">
        <v>391</v>
      </c>
      <c r="G9" s="295">
        <v>5500</v>
      </c>
      <c r="H9" s="302" t="s">
        <v>383</v>
      </c>
      <c r="I9" s="299" t="s">
        <v>2</v>
      </c>
    </row>
    <row r="10" spans="1:9" ht="38.25">
      <c r="A10" s="19">
        <v>6</v>
      </c>
      <c r="B10" s="244" t="s">
        <v>1746</v>
      </c>
      <c r="C10" s="277" t="s">
        <v>392</v>
      </c>
      <c r="D10" s="285" t="s">
        <v>819</v>
      </c>
      <c r="E10" s="20">
        <v>1995</v>
      </c>
      <c r="F10" s="292" t="s">
        <v>393</v>
      </c>
      <c r="G10" s="295">
        <v>14200</v>
      </c>
      <c r="H10" s="302" t="s">
        <v>383</v>
      </c>
      <c r="I10" s="299" t="s">
        <v>2</v>
      </c>
    </row>
    <row r="11" spans="1:9" ht="38.25">
      <c r="A11" s="19">
        <v>7</v>
      </c>
      <c r="B11" s="278" t="s">
        <v>184</v>
      </c>
      <c r="C11" s="281" t="s">
        <v>394</v>
      </c>
      <c r="D11" s="286"/>
      <c r="E11" s="20">
        <v>2008</v>
      </c>
      <c r="F11" s="292" t="s">
        <v>395</v>
      </c>
      <c r="G11" s="295">
        <v>5000</v>
      </c>
      <c r="H11" s="302" t="s">
        <v>383</v>
      </c>
      <c r="I11" s="299" t="s">
        <v>2</v>
      </c>
    </row>
    <row r="12" spans="1:9" ht="38.25">
      <c r="A12" s="19">
        <v>8</v>
      </c>
      <c r="B12" s="277" t="s">
        <v>218</v>
      </c>
      <c r="C12" s="281" t="s">
        <v>396</v>
      </c>
      <c r="D12" s="286" t="s">
        <v>219</v>
      </c>
      <c r="E12" s="289">
        <v>2009</v>
      </c>
      <c r="F12" s="292" t="s">
        <v>385</v>
      </c>
      <c r="G12" s="296">
        <v>49611.38</v>
      </c>
      <c r="H12" s="302" t="s">
        <v>383</v>
      </c>
      <c r="I12" s="285" t="s">
        <v>3</v>
      </c>
    </row>
    <row r="13" spans="1:9" ht="38.25" customHeight="1">
      <c r="A13" s="19">
        <v>9</v>
      </c>
      <c r="B13" s="9" t="s">
        <v>215</v>
      </c>
      <c r="C13" s="282" t="s">
        <v>418</v>
      </c>
      <c r="D13" s="287" t="s">
        <v>216</v>
      </c>
      <c r="E13" s="290">
        <v>2008</v>
      </c>
      <c r="F13" s="293" t="s">
        <v>385</v>
      </c>
      <c r="G13" s="297">
        <v>14651.01</v>
      </c>
      <c r="H13" s="126" t="s">
        <v>383</v>
      </c>
      <c r="I13" s="300" t="s">
        <v>3</v>
      </c>
    </row>
    <row r="14" spans="1:9" ht="38.25" customHeight="1">
      <c r="A14" s="19">
        <v>10</v>
      </c>
      <c r="B14" s="109" t="s">
        <v>867</v>
      </c>
      <c r="C14" s="491"/>
      <c r="D14" s="492" t="s">
        <v>868</v>
      </c>
      <c r="E14" s="493">
        <v>2017</v>
      </c>
      <c r="F14" s="494"/>
      <c r="G14" s="495">
        <v>37740</v>
      </c>
      <c r="H14" s="496" t="s">
        <v>383</v>
      </c>
      <c r="I14" s="497" t="s">
        <v>3</v>
      </c>
    </row>
    <row r="15" spans="1:9" ht="38.25" customHeight="1">
      <c r="A15" s="490">
        <v>11</v>
      </c>
      <c r="B15" s="119" t="s">
        <v>1834</v>
      </c>
      <c r="C15" s="282" t="s">
        <v>843</v>
      </c>
      <c r="D15" s="287"/>
      <c r="E15" s="290">
        <v>2016</v>
      </c>
      <c r="F15" s="293"/>
      <c r="G15" s="499">
        <v>56787.26</v>
      </c>
      <c r="H15" s="140" t="s">
        <v>844</v>
      </c>
      <c r="I15" s="500" t="s">
        <v>2</v>
      </c>
    </row>
    <row r="16" spans="1:9" ht="38.25" customHeight="1">
      <c r="A16" s="19">
        <v>12</v>
      </c>
      <c r="B16" s="282" t="s">
        <v>1823</v>
      </c>
      <c r="C16" s="282"/>
      <c r="D16" s="287"/>
      <c r="E16" s="290"/>
      <c r="F16" s="293"/>
      <c r="G16" s="499">
        <v>92000</v>
      </c>
      <c r="H16" s="140" t="s">
        <v>383</v>
      </c>
      <c r="I16" s="500" t="s">
        <v>2</v>
      </c>
    </row>
    <row r="17" spans="1:9" ht="12.75">
      <c r="A17" s="18"/>
      <c r="B17" s="498" t="s">
        <v>150</v>
      </c>
      <c r="C17" s="288"/>
      <c r="D17" s="288"/>
      <c r="E17" s="288"/>
      <c r="F17" s="288"/>
      <c r="G17" s="498">
        <f>SUM(G5:G15)</f>
        <v>223570.77000000002</v>
      </c>
      <c r="H17" s="288"/>
      <c r="I17" s="288"/>
    </row>
    <row r="18" spans="1:7" ht="12.75">
      <c r="A18" s="39"/>
      <c r="B18" s="40"/>
      <c r="C18" s="41"/>
      <c r="D18" s="41"/>
      <c r="E18" s="41"/>
      <c r="F18" s="41"/>
      <c r="G18" s="40"/>
    </row>
  </sheetData>
  <sheetProtection selectLockedCells="1" selectUnlockedCells="1"/>
  <printOptions/>
  <pageMargins left="0.15748031496062992" right="0.2755905511811024" top="0.7480314960629921" bottom="0.7480314960629921" header="0.5118110236220472" footer="0.5118110236220472"/>
  <pageSetup fitToHeight="1" fitToWidth="1" horizontalDpi="600" verticalDpi="600" orientation="landscape" paperSize="9" scale="82" r:id="rId1"/>
  <colBreaks count="1" manualBreakCount="1">
    <brk id="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="85" zoomScaleNormal="72" zoomScaleSheetLayoutView="85" zoomScalePageLayoutView="0" workbookViewId="0" topLeftCell="A1">
      <pane ySplit="5" topLeftCell="A6" activePane="bottomLeft" state="frozen"/>
      <selection pane="topLeft" activeCell="D1" sqref="D1"/>
      <selection pane="bottomLeft" activeCell="E17" sqref="E17"/>
    </sheetView>
  </sheetViews>
  <sheetFormatPr defaultColWidth="9.140625" defaultRowHeight="12.75"/>
  <cols>
    <col min="1" max="1" width="5.28125" style="16" customWidth="1"/>
    <col min="2" max="2" width="27.140625" style="16" customWidth="1"/>
    <col min="3" max="3" width="25.8515625" style="16" customWidth="1"/>
    <col min="4" max="4" width="13.421875" style="16" customWidth="1"/>
    <col min="5" max="5" width="14.8515625" style="16" customWidth="1"/>
    <col min="6" max="6" width="23.57421875" style="16" customWidth="1"/>
    <col min="7" max="7" width="21.28125" style="16" customWidth="1"/>
    <col min="8" max="8" width="11.00390625" style="16" customWidth="1"/>
    <col min="9" max="16384" width="9.140625" style="16" customWidth="1"/>
  </cols>
  <sheetData>
    <row r="1" spans="1:5" ht="12.75">
      <c r="A1" s="71" t="s">
        <v>833</v>
      </c>
      <c r="B1" s="3"/>
      <c r="E1" s="17"/>
    </row>
    <row r="2" spans="1:5" ht="12.75">
      <c r="A2" s="7" t="s">
        <v>1832</v>
      </c>
      <c r="B2" s="3"/>
      <c r="E2" s="17"/>
    </row>
    <row r="3" spans="1:7" ht="15">
      <c r="A3" s="98" t="s">
        <v>835</v>
      </c>
      <c r="B3" s="98"/>
      <c r="C3" s="80"/>
      <c r="D3" s="80"/>
      <c r="E3" s="80"/>
      <c r="F3" s="80"/>
      <c r="G3" s="80"/>
    </row>
    <row r="4" spans="1:7" ht="15">
      <c r="A4" s="101"/>
      <c r="B4" s="80"/>
      <c r="C4" s="80"/>
      <c r="D4" s="80"/>
      <c r="E4" s="80"/>
      <c r="F4" s="80"/>
      <c r="G4" s="80"/>
    </row>
    <row r="5" spans="1:7" ht="31.5">
      <c r="A5" s="100" t="s">
        <v>376</v>
      </c>
      <c r="B5" s="83" t="s">
        <v>377</v>
      </c>
      <c r="C5" s="82" t="s">
        <v>378</v>
      </c>
      <c r="D5" s="82" t="s">
        <v>173</v>
      </c>
      <c r="E5" s="83" t="s">
        <v>838</v>
      </c>
      <c r="F5" s="82" t="s">
        <v>380</v>
      </c>
      <c r="G5" s="82" t="s">
        <v>839</v>
      </c>
    </row>
    <row r="6" spans="1:7" ht="15">
      <c r="A6" s="102" t="s">
        <v>842</v>
      </c>
      <c r="B6" s="103"/>
      <c r="C6" s="103"/>
      <c r="D6" s="103"/>
      <c r="E6" s="103"/>
      <c r="F6" s="103"/>
      <c r="G6" s="103"/>
    </row>
    <row r="7" spans="1:8" ht="38.25">
      <c r="A7" s="99">
        <v>1</v>
      </c>
      <c r="B7" s="243" t="s">
        <v>836</v>
      </c>
      <c r="C7" s="279" t="s">
        <v>837</v>
      </c>
      <c r="D7" s="288">
        <v>2017</v>
      </c>
      <c r="E7" s="294">
        <v>121860</v>
      </c>
      <c r="F7" s="301" t="s">
        <v>844</v>
      </c>
      <c r="G7" s="298" t="s">
        <v>1747</v>
      </c>
      <c r="H7" s="108"/>
    </row>
    <row r="8" spans="1:8" ht="38.25">
      <c r="A8" s="19">
        <v>2</v>
      </c>
      <c r="B8" s="244" t="s">
        <v>840</v>
      </c>
      <c r="C8" s="280" t="s">
        <v>841</v>
      </c>
      <c r="D8" s="20">
        <v>2017</v>
      </c>
      <c r="E8" s="295">
        <v>30500</v>
      </c>
      <c r="F8" s="302" t="s">
        <v>844</v>
      </c>
      <c r="G8" s="298" t="s">
        <v>1748</v>
      </c>
      <c r="H8" s="108"/>
    </row>
    <row r="9" spans="1:7" ht="12.75">
      <c r="A9" s="18"/>
      <c r="B9" s="21" t="s">
        <v>150</v>
      </c>
      <c r="C9" s="20"/>
      <c r="D9" s="20"/>
      <c r="E9" s="21">
        <f>SUM(E6:E8)</f>
        <v>152360</v>
      </c>
      <c r="F9" s="20"/>
      <c r="G9" s="20"/>
    </row>
    <row r="10" spans="1:5" ht="12.75">
      <c r="A10" s="39"/>
      <c r="B10" s="40"/>
      <c r="C10" s="41"/>
      <c r="D10" s="41"/>
      <c r="E10" s="40"/>
    </row>
  </sheetData>
  <sheetProtection selectLockedCells="1" selectUnlockedCells="1"/>
  <printOptions/>
  <pageMargins left="0.15748031496062992" right="0.2755905511811024" top="0.7480314960629921" bottom="0.7480314960629921" header="0.5118110236220472" footer="0.5118110236220472"/>
  <pageSetup fitToHeight="1" fitToWidth="1" horizontalDpi="600" verticalDpi="600" orientation="landscape" paperSize="9" r:id="rId1"/>
  <colBreaks count="1" manualBreakCount="1">
    <brk id="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9"/>
  <sheetViews>
    <sheetView view="pageBreakPreview" zoomScale="89" zoomScaleNormal="77" zoomScaleSheetLayoutView="89" zoomScalePageLayoutView="0" workbookViewId="0" topLeftCell="A85">
      <selection activeCell="F105" sqref="F105"/>
    </sheetView>
  </sheetViews>
  <sheetFormatPr defaultColWidth="9.140625" defaultRowHeight="12.75"/>
  <cols>
    <col min="1" max="1" width="5.8515625" style="22" customWidth="1"/>
    <col min="2" max="2" width="8.57421875" style="22" customWidth="1"/>
    <col min="3" max="3" width="44.140625" style="22" bestFit="1" customWidth="1"/>
    <col min="4" max="4" width="15.57421875" style="22" customWidth="1"/>
    <col min="5" max="5" width="14.8515625" style="22" customWidth="1"/>
    <col min="6" max="6" width="14.140625" style="0" bestFit="1" customWidth="1"/>
    <col min="7" max="16384" width="9.140625" style="22" customWidth="1"/>
  </cols>
  <sheetData>
    <row r="1" ht="12.75">
      <c r="A1" s="71" t="s">
        <v>833</v>
      </c>
    </row>
    <row r="2" ht="12.75">
      <c r="A2" s="7" t="s">
        <v>553</v>
      </c>
    </row>
    <row r="3" spans="1:5" ht="39" customHeight="1">
      <c r="A3" s="480" t="s">
        <v>408</v>
      </c>
      <c r="B3" s="480"/>
      <c r="C3" s="480"/>
      <c r="D3" s="480"/>
      <c r="E3" s="480"/>
    </row>
    <row r="4" spans="2:6" ht="38.25">
      <c r="B4" s="57" t="s">
        <v>4</v>
      </c>
      <c r="C4" s="56" t="s">
        <v>599</v>
      </c>
      <c r="D4" s="55" t="s">
        <v>823</v>
      </c>
      <c r="E4" s="55" t="s">
        <v>598</v>
      </c>
      <c r="F4" s="87" t="s">
        <v>832</v>
      </c>
    </row>
    <row r="5" spans="2:7" s="16" customFormat="1" ht="12.75">
      <c r="B5" s="53">
        <v>1</v>
      </c>
      <c r="C5" s="222" t="s">
        <v>565</v>
      </c>
      <c r="D5" s="223">
        <v>3</v>
      </c>
      <c r="E5" s="224">
        <v>377</v>
      </c>
      <c r="F5" s="225">
        <v>1131</v>
      </c>
      <c r="G5" s="90"/>
    </row>
    <row r="6" spans="2:7" s="16" customFormat="1" ht="12.75">
      <c r="B6" s="54">
        <v>2</v>
      </c>
      <c r="C6" s="226" t="s">
        <v>566</v>
      </c>
      <c r="D6" s="223">
        <v>3</v>
      </c>
      <c r="E6" s="227">
        <v>280</v>
      </c>
      <c r="F6" s="225">
        <v>840</v>
      </c>
      <c r="G6" s="90"/>
    </row>
    <row r="7" spans="2:7" s="16" customFormat="1" ht="12.75">
      <c r="B7" s="53">
        <v>3</v>
      </c>
      <c r="C7" s="226" t="s">
        <v>566</v>
      </c>
      <c r="D7" s="223">
        <v>5</v>
      </c>
      <c r="E7" s="227">
        <v>211</v>
      </c>
      <c r="F7" s="225">
        <v>1055</v>
      </c>
      <c r="G7" s="90"/>
    </row>
    <row r="8" spans="2:6" s="16" customFormat="1" ht="12.75">
      <c r="B8" s="54">
        <v>4</v>
      </c>
      <c r="C8" s="228" t="s">
        <v>567</v>
      </c>
      <c r="D8" s="223">
        <v>22</v>
      </c>
      <c r="E8" s="229">
        <v>100</v>
      </c>
      <c r="F8" s="225">
        <v>2200</v>
      </c>
    </row>
    <row r="9" spans="2:6" s="16" customFormat="1" ht="12.75">
      <c r="B9" s="53">
        <v>5</v>
      </c>
      <c r="C9" s="228" t="s">
        <v>568</v>
      </c>
      <c r="D9" s="223">
        <v>24</v>
      </c>
      <c r="E9" s="229">
        <v>271</v>
      </c>
      <c r="F9" s="225">
        <v>6504</v>
      </c>
    </row>
    <row r="10" spans="2:6" s="16" customFormat="1" ht="12.75">
      <c r="B10" s="54">
        <v>6</v>
      </c>
      <c r="C10" s="228" t="s">
        <v>569</v>
      </c>
      <c r="D10" s="223">
        <v>33</v>
      </c>
      <c r="E10" s="229">
        <v>262</v>
      </c>
      <c r="F10" s="225">
        <v>8646</v>
      </c>
    </row>
    <row r="11" spans="2:6" s="16" customFormat="1" ht="12.75">
      <c r="B11" s="53">
        <v>7</v>
      </c>
      <c r="C11" s="228" t="s">
        <v>570</v>
      </c>
      <c r="D11" s="223">
        <v>10</v>
      </c>
      <c r="E11" s="229">
        <v>377</v>
      </c>
      <c r="F11" s="225">
        <v>3770</v>
      </c>
    </row>
    <row r="12" spans="2:6" s="16" customFormat="1" ht="12.75">
      <c r="B12" s="54">
        <v>8</v>
      </c>
      <c r="C12" s="228" t="s">
        <v>571</v>
      </c>
      <c r="D12" s="223">
        <v>10</v>
      </c>
      <c r="E12" s="229">
        <v>278</v>
      </c>
      <c r="F12" s="225">
        <v>2780</v>
      </c>
    </row>
    <row r="13" spans="2:6" s="16" customFormat="1" ht="12.75">
      <c r="B13" s="53">
        <v>9</v>
      </c>
      <c r="C13" s="228" t="s">
        <v>572</v>
      </c>
      <c r="D13" s="223">
        <v>8</v>
      </c>
      <c r="E13" s="229">
        <v>459.065</v>
      </c>
      <c r="F13" s="225">
        <v>3672.52</v>
      </c>
    </row>
    <row r="14" spans="2:6" s="16" customFormat="1" ht="12.75">
      <c r="B14" s="54">
        <v>10</v>
      </c>
      <c r="C14" s="228" t="s">
        <v>573</v>
      </c>
      <c r="D14" s="223">
        <v>19</v>
      </c>
      <c r="E14" s="229">
        <v>365</v>
      </c>
      <c r="F14" s="225">
        <v>6935</v>
      </c>
    </row>
    <row r="15" spans="2:6" s="16" customFormat="1" ht="12.75">
      <c r="B15" s="53">
        <v>11</v>
      </c>
      <c r="C15" s="228" t="s">
        <v>569</v>
      </c>
      <c r="D15" s="223">
        <v>15.000000000000005</v>
      </c>
      <c r="E15" s="229">
        <v>261.9</v>
      </c>
      <c r="F15" s="225">
        <v>3928.500000000001</v>
      </c>
    </row>
    <row r="16" spans="2:6" s="16" customFormat="1" ht="12.75">
      <c r="B16" s="54">
        <v>12</v>
      </c>
      <c r="C16" s="228" t="s">
        <v>567</v>
      </c>
      <c r="D16" s="223">
        <v>23</v>
      </c>
      <c r="E16" s="229">
        <v>99.91</v>
      </c>
      <c r="F16" s="225">
        <v>2297.93</v>
      </c>
    </row>
    <row r="17" spans="2:6" s="16" customFormat="1" ht="12.75">
      <c r="B17" s="53">
        <v>13</v>
      </c>
      <c r="C17" s="228" t="s">
        <v>568</v>
      </c>
      <c r="D17" s="223">
        <v>27</v>
      </c>
      <c r="E17" s="229">
        <v>271.6</v>
      </c>
      <c r="F17" s="225">
        <v>7333.200000000001</v>
      </c>
    </row>
    <row r="18" spans="2:6" s="16" customFormat="1" ht="12.75">
      <c r="B18" s="54">
        <v>14</v>
      </c>
      <c r="C18" s="226" t="s">
        <v>574</v>
      </c>
      <c r="D18" s="223">
        <v>6.000000000000001</v>
      </c>
      <c r="E18" s="227">
        <v>468.51</v>
      </c>
      <c r="F18" s="225">
        <v>2811.0600000000004</v>
      </c>
    </row>
    <row r="19" spans="2:6" s="16" customFormat="1" ht="12.75">
      <c r="B19" s="53">
        <v>15</v>
      </c>
      <c r="C19" s="228" t="s">
        <v>573</v>
      </c>
      <c r="D19" s="223">
        <v>2</v>
      </c>
      <c r="E19" s="229">
        <v>550</v>
      </c>
      <c r="F19" s="225">
        <v>1100</v>
      </c>
    </row>
    <row r="20" spans="2:6" s="16" customFormat="1" ht="12.75">
      <c r="B20" s="54">
        <v>16</v>
      </c>
      <c r="C20" s="228" t="s">
        <v>822</v>
      </c>
      <c r="D20" s="223">
        <v>1</v>
      </c>
      <c r="E20" s="229">
        <v>468.51</v>
      </c>
      <c r="F20" s="225">
        <v>468.51</v>
      </c>
    </row>
    <row r="21" spans="2:6" s="16" customFormat="1" ht="12.75">
      <c r="B21" s="53">
        <v>17</v>
      </c>
      <c r="C21" s="228" t="s">
        <v>575</v>
      </c>
      <c r="D21" s="223">
        <v>13.000000000000004</v>
      </c>
      <c r="E21" s="229">
        <v>630.8</v>
      </c>
      <c r="F21" s="225">
        <v>8200.400000000001</v>
      </c>
    </row>
    <row r="22" spans="2:6" s="16" customFormat="1" ht="12.75">
      <c r="B22" s="54">
        <v>18</v>
      </c>
      <c r="C22" s="228" t="s">
        <v>575</v>
      </c>
      <c r="D22" s="223">
        <v>2</v>
      </c>
      <c r="E22" s="229">
        <v>706.8</v>
      </c>
      <c r="F22" s="225">
        <v>1413.6</v>
      </c>
    </row>
    <row r="23" spans="2:6" s="16" customFormat="1" ht="12.75">
      <c r="B23" s="53">
        <v>19</v>
      </c>
      <c r="C23" s="228" t="s">
        <v>576</v>
      </c>
      <c r="D23" s="223">
        <v>1</v>
      </c>
      <c r="E23" s="229">
        <v>725</v>
      </c>
      <c r="F23" s="225">
        <v>725</v>
      </c>
    </row>
    <row r="24" spans="2:6" s="16" customFormat="1" ht="12.75">
      <c r="B24" s="54">
        <v>20</v>
      </c>
      <c r="C24" s="228" t="s">
        <v>577</v>
      </c>
      <c r="D24" s="223">
        <v>17.000000000000004</v>
      </c>
      <c r="E24" s="229">
        <v>585.6</v>
      </c>
      <c r="F24" s="225">
        <v>9955.200000000003</v>
      </c>
    </row>
    <row r="25" spans="2:6" s="16" customFormat="1" ht="12.75">
      <c r="B25" s="53">
        <v>21</v>
      </c>
      <c r="C25" s="228" t="s">
        <v>578</v>
      </c>
      <c r="D25" s="223">
        <v>18</v>
      </c>
      <c r="E25" s="229">
        <v>190</v>
      </c>
      <c r="F25" s="225">
        <v>3420</v>
      </c>
    </row>
    <row r="26" spans="2:6" s="16" customFormat="1" ht="12.75">
      <c r="B26" s="54">
        <v>22</v>
      </c>
      <c r="C26" s="228" t="s">
        <v>579</v>
      </c>
      <c r="D26" s="223">
        <v>9</v>
      </c>
      <c r="E26" s="229">
        <v>830</v>
      </c>
      <c r="F26" s="225">
        <v>7470</v>
      </c>
    </row>
    <row r="27" spans="2:6" s="16" customFormat="1" ht="12.75">
      <c r="B27" s="53">
        <v>23</v>
      </c>
      <c r="C27" s="228" t="s">
        <v>580</v>
      </c>
      <c r="D27" s="223">
        <v>5</v>
      </c>
      <c r="E27" s="229">
        <v>468.51</v>
      </c>
      <c r="F27" s="225">
        <v>2342.55</v>
      </c>
    </row>
    <row r="28" spans="2:6" s="16" customFormat="1" ht="12.75">
      <c r="B28" s="54">
        <v>24</v>
      </c>
      <c r="C28" s="228" t="s">
        <v>581</v>
      </c>
      <c r="D28" s="223">
        <v>3</v>
      </c>
      <c r="E28" s="229">
        <v>102</v>
      </c>
      <c r="F28" s="225">
        <v>306</v>
      </c>
    </row>
    <row r="29" spans="2:6" s="16" customFormat="1" ht="12.75">
      <c r="B29" s="53">
        <v>25</v>
      </c>
      <c r="C29" s="228" t="s">
        <v>582</v>
      </c>
      <c r="D29" s="223">
        <v>11</v>
      </c>
      <c r="E29" s="229">
        <v>588</v>
      </c>
      <c r="F29" s="225">
        <v>6468</v>
      </c>
    </row>
    <row r="30" spans="2:6" s="16" customFormat="1" ht="12.75">
      <c r="B30" s="54">
        <v>26</v>
      </c>
      <c r="C30" s="228" t="s">
        <v>1598</v>
      </c>
      <c r="D30" s="223">
        <v>4</v>
      </c>
      <c r="E30" s="229">
        <v>588</v>
      </c>
      <c r="F30" s="225">
        <v>2352</v>
      </c>
    </row>
    <row r="31" spans="2:6" s="16" customFormat="1" ht="12.75">
      <c r="B31" s="53">
        <v>27</v>
      </c>
      <c r="C31" s="228" t="s">
        <v>583</v>
      </c>
      <c r="D31" s="223">
        <v>3</v>
      </c>
      <c r="E31" s="229">
        <v>700</v>
      </c>
      <c r="F31" s="225">
        <v>2100</v>
      </c>
    </row>
    <row r="32" spans="2:6" s="16" customFormat="1" ht="12.75">
      <c r="B32" s="54">
        <v>28</v>
      </c>
      <c r="C32" s="228" t="s">
        <v>584</v>
      </c>
      <c r="D32" s="223">
        <v>14</v>
      </c>
      <c r="E32" s="229">
        <v>311.66</v>
      </c>
      <c r="F32" s="225">
        <v>4363.240000000001</v>
      </c>
    </row>
    <row r="33" spans="2:6" s="16" customFormat="1" ht="12.75">
      <c r="B33" s="53">
        <v>29</v>
      </c>
      <c r="C33" s="228" t="s">
        <v>584</v>
      </c>
      <c r="D33" s="223">
        <v>1</v>
      </c>
      <c r="E33" s="229">
        <v>311.76</v>
      </c>
      <c r="F33" s="225">
        <v>311.76</v>
      </c>
    </row>
    <row r="34" spans="2:6" s="16" customFormat="1" ht="12.75">
      <c r="B34" s="54">
        <v>30</v>
      </c>
      <c r="C34" s="228" t="s">
        <v>576</v>
      </c>
      <c r="D34" s="223">
        <v>7</v>
      </c>
      <c r="E34" s="229">
        <v>200</v>
      </c>
      <c r="F34" s="225">
        <v>1400</v>
      </c>
    </row>
    <row r="35" spans="2:6" s="16" customFormat="1" ht="12.75">
      <c r="B35" s="53">
        <v>31</v>
      </c>
      <c r="C35" s="228" t="s">
        <v>585</v>
      </c>
      <c r="D35" s="223">
        <v>7</v>
      </c>
      <c r="E35" s="229">
        <v>1</v>
      </c>
      <c r="F35" s="225">
        <v>7</v>
      </c>
    </row>
    <row r="36" spans="2:6" s="16" customFormat="1" ht="12.75">
      <c r="B36" s="54">
        <v>32</v>
      </c>
      <c r="C36" s="228" t="s">
        <v>586</v>
      </c>
      <c r="D36" s="223">
        <v>69</v>
      </c>
      <c r="E36" s="229">
        <v>297.14</v>
      </c>
      <c r="F36" s="225">
        <v>20502.66</v>
      </c>
    </row>
    <row r="37" spans="2:6" s="16" customFormat="1" ht="12.75">
      <c r="B37" s="53">
        <v>33</v>
      </c>
      <c r="C37" s="228" t="s">
        <v>586</v>
      </c>
      <c r="D37" s="223">
        <v>1</v>
      </c>
      <c r="E37" s="229">
        <v>297.34</v>
      </c>
      <c r="F37" s="225">
        <v>297.34</v>
      </c>
    </row>
    <row r="38" spans="2:6" s="16" customFormat="1" ht="12.75">
      <c r="B38" s="54">
        <v>34</v>
      </c>
      <c r="C38" s="228" t="s">
        <v>583</v>
      </c>
      <c r="D38" s="223">
        <v>2</v>
      </c>
      <c r="E38" s="229">
        <v>690</v>
      </c>
      <c r="F38" s="225">
        <v>1380</v>
      </c>
    </row>
    <row r="39" spans="2:6" s="16" customFormat="1" ht="12.75">
      <c r="B39" s="53">
        <v>35</v>
      </c>
      <c r="C39" s="228" t="s">
        <v>1129</v>
      </c>
      <c r="D39" s="223">
        <v>17</v>
      </c>
      <c r="E39" s="229">
        <v>46</v>
      </c>
      <c r="F39" s="225">
        <v>782</v>
      </c>
    </row>
    <row r="40" spans="2:6" s="16" customFormat="1" ht="12.75">
      <c r="B40" s="54">
        <v>36</v>
      </c>
      <c r="C40" s="228" t="s">
        <v>1128</v>
      </c>
      <c r="D40" s="223">
        <v>13</v>
      </c>
      <c r="E40" s="229">
        <v>189.51</v>
      </c>
      <c r="F40" s="225">
        <v>2463.63</v>
      </c>
    </row>
    <row r="41" spans="2:6" s="16" customFormat="1" ht="12.75">
      <c r="B41" s="53">
        <v>37</v>
      </c>
      <c r="C41" s="228" t="s">
        <v>820</v>
      </c>
      <c r="D41" s="223">
        <v>1</v>
      </c>
      <c r="E41" s="229">
        <v>189.57</v>
      </c>
      <c r="F41" s="225">
        <v>189.57</v>
      </c>
    </row>
    <row r="42" spans="2:6" s="16" customFormat="1" ht="12.75">
      <c r="B42" s="54">
        <v>38</v>
      </c>
      <c r="C42" s="228" t="s">
        <v>821</v>
      </c>
      <c r="D42" s="223">
        <v>3</v>
      </c>
      <c r="E42" s="229">
        <v>664</v>
      </c>
      <c r="F42" s="225">
        <v>1992</v>
      </c>
    </row>
    <row r="43" spans="2:6" s="16" customFormat="1" ht="12.75">
      <c r="B43" s="53">
        <v>39</v>
      </c>
      <c r="C43" s="228" t="s">
        <v>587</v>
      </c>
      <c r="D43" s="223">
        <v>15</v>
      </c>
      <c r="E43" s="229">
        <v>300</v>
      </c>
      <c r="F43" s="225">
        <v>4500</v>
      </c>
    </row>
    <row r="44" spans="2:6" s="16" customFormat="1" ht="12.75">
      <c r="B44" s="54">
        <v>40</v>
      </c>
      <c r="C44" s="228" t="s">
        <v>824</v>
      </c>
      <c r="D44" s="223">
        <v>10</v>
      </c>
      <c r="E44" s="229">
        <v>320</v>
      </c>
      <c r="F44" s="225">
        <v>3200</v>
      </c>
    </row>
    <row r="45" spans="2:6" s="16" customFormat="1" ht="12.75">
      <c r="B45" s="53">
        <v>41</v>
      </c>
      <c r="C45" s="228" t="s">
        <v>588</v>
      </c>
      <c r="D45" s="223">
        <v>4</v>
      </c>
      <c r="E45" s="229">
        <v>485</v>
      </c>
      <c r="F45" s="225">
        <v>1940</v>
      </c>
    </row>
    <row r="46" spans="2:6" s="16" customFormat="1" ht="12.75">
      <c r="B46" s="54">
        <v>42</v>
      </c>
      <c r="C46" s="228" t="s">
        <v>588</v>
      </c>
      <c r="D46" s="223">
        <v>3</v>
      </c>
      <c r="E46" s="229">
        <v>545</v>
      </c>
      <c r="F46" s="225">
        <v>1635</v>
      </c>
    </row>
    <row r="47" spans="2:6" s="16" customFormat="1" ht="12.75">
      <c r="B47" s="53">
        <v>43</v>
      </c>
      <c r="C47" s="228" t="s">
        <v>825</v>
      </c>
      <c r="D47" s="223">
        <v>5</v>
      </c>
      <c r="E47" s="229">
        <v>643.7</v>
      </c>
      <c r="F47" s="225">
        <v>3218.5</v>
      </c>
    </row>
    <row r="48" spans="2:6" s="16" customFormat="1" ht="12.75">
      <c r="B48" s="54">
        <v>44</v>
      </c>
      <c r="C48" s="228" t="s">
        <v>826</v>
      </c>
      <c r="D48" s="223">
        <v>5</v>
      </c>
      <c r="E48" s="229">
        <v>643.7</v>
      </c>
      <c r="F48" s="225">
        <v>3218.5</v>
      </c>
    </row>
    <row r="49" spans="2:6" s="16" customFormat="1" ht="12.75">
      <c r="B49" s="53">
        <v>45</v>
      </c>
      <c r="C49" s="228" t="s">
        <v>589</v>
      </c>
      <c r="D49" s="223">
        <v>5</v>
      </c>
      <c r="E49" s="229">
        <v>643.7</v>
      </c>
      <c r="F49" s="225">
        <v>3218.5</v>
      </c>
    </row>
    <row r="50" spans="2:6" s="16" customFormat="1" ht="12.75">
      <c r="B50" s="54">
        <v>46</v>
      </c>
      <c r="C50" s="228" t="s">
        <v>590</v>
      </c>
      <c r="D50" s="223">
        <v>3</v>
      </c>
      <c r="E50" s="229">
        <v>485</v>
      </c>
      <c r="F50" s="225">
        <v>1455</v>
      </c>
    </row>
    <row r="51" spans="2:6" s="16" customFormat="1" ht="12.75">
      <c r="B51" s="53">
        <v>47</v>
      </c>
      <c r="C51" s="228" t="s">
        <v>576</v>
      </c>
      <c r="D51" s="223">
        <v>2</v>
      </c>
      <c r="E51" s="229">
        <v>150</v>
      </c>
      <c r="F51" s="225">
        <v>300</v>
      </c>
    </row>
    <row r="52" spans="2:6" s="16" customFormat="1" ht="12.75">
      <c r="B52" s="54">
        <v>48</v>
      </c>
      <c r="C52" s="228" t="s">
        <v>591</v>
      </c>
      <c r="D52" s="223">
        <v>17</v>
      </c>
      <c r="E52" s="229">
        <v>25</v>
      </c>
      <c r="F52" s="225">
        <v>425</v>
      </c>
    </row>
    <row r="53" spans="2:6" s="16" customFormat="1" ht="12" customHeight="1">
      <c r="B53" s="53">
        <v>49</v>
      </c>
      <c r="C53" s="228" t="s">
        <v>409</v>
      </c>
      <c r="D53" s="223">
        <v>13</v>
      </c>
      <c r="E53" s="229">
        <v>250</v>
      </c>
      <c r="F53" s="225">
        <v>3250</v>
      </c>
    </row>
    <row r="54" spans="2:6" s="16" customFormat="1" ht="12" customHeight="1">
      <c r="B54" s="54">
        <v>50</v>
      </c>
      <c r="C54" s="228" t="s">
        <v>1130</v>
      </c>
      <c r="D54" s="223">
        <v>1</v>
      </c>
      <c r="E54" s="229">
        <v>69.11</v>
      </c>
      <c r="F54" s="225">
        <v>69.11</v>
      </c>
    </row>
    <row r="55" spans="2:6" s="16" customFormat="1" ht="12.75">
      <c r="B55" s="53">
        <v>51</v>
      </c>
      <c r="C55" s="228" t="s">
        <v>827</v>
      </c>
      <c r="D55" s="223">
        <v>5</v>
      </c>
      <c r="E55" s="229">
        <v>313.01</v>
      </c>
      <c r="F55" s="225">
        <v>1565.05</v>
      </c>
    </row>
    <row r="56" spans="2:6" s="16" customFormat="1" ht="12.75">
      <c r="B56" s="54">
        <v>52</v>
      </c>
      <c r="C56" s="228" t="s">
        <v>592</v>
      </c>
      <c r="D56" s="223">
        <v>5</v>
      </c>
      <c r="E56" s="229">
        <v>662.5</v>
      </c>
      <c r="F56" s="225">
        <v>3312.5</v>
      </c>
    </row>
    <row r="57" spans="2:6" s="16" customFormat="1" ht="12.75">
      <c r="B57" s="53">
        <v>53</v>
      </c>
      <c r="C57" s="141" t="s">
        <v>593</v>
      </c>
      <c r="D57" s="223">
        <v>4</v>
      </c>
      <c r="E57" s="229">
        <v>276.42</v>
      </c>
      <c r="F57" s="225">
        <v>1105.68</v>
      </c>
    </row>
    <row r="58" spans="2:6" s="16" customFormat="1" ht="12.75">
      <c r="B58" s="54">
        <v>54</v>
      </c>
      <c r="C58" s="141" t="s">
        <v>593</v>
      </c>
      <c r="D58" s="223">
        <v>2</v>
      </c>
      <c r="E58" s="229">
        <v>276.43</v>
      </c>
      <c r="F58" s="225">
        <v>552.86</v>
      </c>
    </row>
    <row r="59" spans="2:6" s="16" customFormat="1" ht="12.75">
      <c r="B59" s="53">
        <v>55</v>
      </c>
      <c r="C59" s="228" t="s">
        <v>594</v>
      </c>
      <c r="D59" s="223">
        <v>22.99999999999999</v>
      </c>
      <c r="E59" s="229">
        <v>357.99</v>
      </c>
      <c r="F59" s="225">
        <v>8233.769999999997</v>
      </c>
    </row>
    <row r="60" spans="2:6" s="16" customFormat="1" ht="12.75">
      <c r="B60" s="54">
        <v>56</v>
      </c>
      <c r="C60" s="228" t="s">
        <v>595</v>
      </c>
      <c r="D60" s="223">
        <v>50</v>
      </c>
      <c r="E60" s="229">
        <v>71.85</v>
      </c>
      <c r="F60" s="225">
        <v>3592.4999999999995</v>
      </c>
    </row>
    <row r="61" spans="2:6" s="16" customFormat="1" ht="12.75">
      <c r="B61" s="53">
        <v>57</v>
      </c>
      <c r="C61" s="228" t="s">
        <v>828</v>
      </c>
      <c r="D61" s="223">
        <v>49</v>
      </c>
      <c r="E61" s="229">
        <v>109</v>
      </c>
      <c r="F61" s="225">
        <v>5341</v>
      </c>
    </row>
    <row r="62" spans="2:6" s="16" customFormat="1" ht="12.75">
      <c r="B62" s="54">
        <v>58</v>
      </c>
      <c r="C62" s="228" t="s">
        <v>596</v>
      </c>
      <c r="D62" s="223">
        <v>2</v>
      </c>
      <c r="E62" s="229">
        <v>149.19</v>
      </c>
      <c r="F62" s="225">
        <v>298.38</v>
      </c>
    </row>
    <row r="63" spans="2:6" s="16" customFormat="1" ht="12.75">
      <c r="B63" s="53">
        <v>59</v>
      </c>
      <c r="C63" s="228" t="s">
        <v>596</v>
      </c>
      <c r="D63" s="223">
        <v>1</v>
      </c>
      <c r="E63" s="229">
        <v>149.2</v>
      </c>
      <c r="F63" s="225">
        <v>149.2</v>
      </c>
    </row>
    <row r="64" spans="2:6" s="16" customFormat="1" ht="12.75">
      <c r="B64" s="54">
        <v>60</v>
      </c>
      <c r="C64" s="228" t="s">
        <v>829</v>
      </c>
      <c r="D64" s="223">
        <v>4</v>
      </c>
      <c r="E64" s="229">
        <v>200</v>
      </c>
      <c r="F64" s="225">
        <v>800</v>
      </c>
    </row>
    <row r="65" spans="2:6" s="16" customFormat="1" ht="12.75">
      <c r="B65" s="53">
        <v>61</v>
      </c>
      <c r="C65" s="228" t="s">
        <v>830</v>
      </c>
      <c r="D65" s="223">
        <v>5</v>
      </c>
      <c r="E65" s="229">
        <v>812.87</v>
      </c>
      <c r="F65" s="225">
        <v>4064.35</v>
      </c>
    </row>
    <row r="66" spans="2:6" s="16" customFormat="1" ht="12.75">
      <c r="B66" s="54">
        <v>62</v>
      </c>
      <c r="C66" s="228" t="s">
        <v>830</v>
      </c>
      <c r="D66" s="223">
        <v>1</v>
      </c>
      <c r="E66" s="229">
        <v>812.88</v>
      </c>
      <c r="F66" s="225">
        <v>812.88</v>
      </c>
    </row>
    <row r="67" spans="2:6" s="16" customFormat="1" ht="12.75">
      <c r="B67" s="53">
        <v>63</v>
      </c>
      <c r="C67" s="228" t="s">
        <v>830</v>
      </c>
      <c r="D67" s="223">
        <v>7</v>
      </c>
      <c r="E67" s="229">
        <v>822.1</v>
      </c>
      <c r="F67" s="225">
        <v>5754.7</v>
      </c>
    </row>
    <row r="68" spans="2:6" s="16" customFormat="1" ht="12.75">
      <c r="B68" s="54">
        <v>64</v>
      </c>
      <c r="C68" s="228" t="s">
        <v>830</v>
      </c>
      <c r="D68" s="223">
        <v>1</v>
      </c>
      <c r="E68" s="229">
        <v>822.07</v>
      </c>
      <c r="F68" s="225">
        <v>822.07</v>
      </c>
    </row>
    <row r="69" spans="2:6" s="16" customFormat="1" ht="12.75">
      <c r="B69" s="53">
        <v>65</v>
      </c>
      <c r="C69" s="228" t="s">
        <v>831</v>
      </c>
      <c r="D69" s="223">
        <v>6</v>
      </c>
      <c r="E69" s="229">
        <v>675</v>
      </c>
      <c r="F69" s="225">
        <v>4050</v>
      </c>
    </row>
    <row r="70" spans="2:6" s="16" customFormat="1" ht="12.75">
      <c r="B70" s="54">
        <v>66</v>
      </c>
      <c r="C70" s="228" t="s">
        <v>1055</v>
      </c>
      <c r="D70" s="231">
        <v>2697</v>
      </c>
      <c r="E70" s="229">
        <v>17.6</v>
      </c>
      <c r="F70" s="225">
        <v>47467.200000000004</v>
      </c>
    </row>
    <row r="71" spans="2:6" s="16" customFormat="1" ht="12.75">
      <c r="B71" s="53">
        <v>67</v>
      </c>
      <c r="C71" s="228" t="s">
        <v>1056</v>
      </c>
      <c r="D71" s="231">
        <v>852</v>
      </c>
      <c r="E71" s="229">
        <v>49.56</v>
      </c>
      <c r="F71" s="225">
        <v>42225.12</v>
      </c>
    </row>
    <row r="72" spans="2:6" s="16" customFormat="1" ht="12.75">
      <c r="B72" s="54">
        <v>68</v>
      </c>
      <c r="C72" s="228" t="s">
        <v>1057</v>
      </c>
      <c r="D72" s="231">
        <v>85</v>
      </c>
      <c r="E72" s="229">
        <v>206</v>
      </c>
      <c r="F72" s="225">
        <v>17510</v>
      </c>
    </row>
    <row r="73" spans="2:6" s="16" customFormat="1" ht="12.75">
      <c r="B73" s="53">
        <v>69</v>
      </c>
      <c r="C73" s="228" t="s">
        <v>1058</v>
      </c>
      <c r="D73" s="230">
        <v>50</v>
      </c>
      <c r="E73" s="229">
        <v>66</v>
      </c>
      <c r="F73" s="225">
        <v>3300</v>
      </c>
    </row>
    <row r="74" spans="2:6" s="16" customFormat="1" ht="12.75">
      <c r="B74" s="54">
        <v>70</v>
      </c>
      <c r="C74" s="228" t="s">
        <v>1059</v>
      </c>
      <c r="D74" s="223">
        <v>6</v>
      </c>
      <c r="E74" s="229">
        <v>910</v>
      </c>
      <c r="F74" s="225">
        <v>5460</v>
      </c>
    </row>
    <row r="75" spans="2:6" s="16" customFormat="1" ht="12.75">
      <c r="B75" s="53">
        <v>71</v>
      </c>
      <c r="C75" s="228" t="s">
        <v>1060</v>
      </c>
      <c r="D75" s="223">
        <v>10</v>
      </c>
      <c r="E75" s="229">
        <v>113</v>
      </c>
      <c r="F75" s="225">
        <v>1130</v>
      </c>
    </row>
    <row r="76" spans="2:6" s="16" customFormat="1" ht="12.75">
      <c r="B76" s="54">
        <v>72</v>
      </c>
      <c r="C76" s="228" t="s">
        <v>1061</v>
      </c>
      <c r="D76" s="223">
        <v>10</v>
      </c>
      <c r="E76" s="229">
        <v>97</v>
      </c>
      <c r="F76" s="225">
        <v>970</v>
      </c>
    </row>
    <row r="77" spans="2:6" s="16" customFormat="1" ht="12.75">
      <c r="B77" s="53">
        <v>73</v>
      </c>
      <c r="C77" s="228" t="s">
        <v>1608</v>
      </c>
      <c r="D77" s="223">
        <v>1</v>
      </c>
      <c r="E77" s="229">
        <v>105.78</v>
      </c>
      <c r="F77" s="225">
        <v>105.78</v>
      </c>
    </row>
    <row r="78" spans="2:6" s="16" customFormat="1" ht="12.75">
      <c r="B78" s="54">
        <v>74</v>
      </c>
      <c r="C78" s="228" t="s">
        <v>1062</v>
      </c>
      <c r="D78" s="223">
        <v>10</v>
      </c>
      <c r="E78" s="229">
        <v>548</v>
      </c>
      <c r="F78" s="225">
        <v>5480</v>
      </c>
    </row>
    <row r="79" spans="2:6" s="16" customFormat="1" ht="12.75">
      <c r="B79" s="53">
        <v>75</v>
      </c>
      <c r="C79" s="228" t="s">
        <v>1063</v>
      </c>
      <c r="D79" s="230">
        <v>4</v>
      </c>
      <c r="E79" s="229">
        <v>94</v>
      </c>
      <c r="F79" s="225">
        <v>376</v>
      </c>
    </row>
    <row r="80" spans="2:6" s="16" customFormat="1" ht="12.75">
      <c r="B80" s="54">
        <v>76</v>
      </c>
      <c r="C80" s="228" t="s">
        <v>1606</v>
      </c>
      <c r="D80" s="230">
        <v>45</v>
      </c>
      <c r="E80" s="229">
        <v>94</v>
      </c>
      <c r="F80" s="225">
        <v>4230</v>
      </c>
    </row>
    <row r="81" spans="2:6" s="16" customFormat="1" ht="12.75">
      <c r="B81" s="53">
        <v>77</v>
      </c>
      <c r="C81" s="228" t="s">
        <v>1064</v>
      </c>
      <c r="D81" s="223">
        <v>1</v>
      </c>
      <c r="E81" s="229">
        <v>201</v>
      </c>
      <c r="F81" s="225">
        <v>201</v>
      </c>
    </row>
    <row r="82" spans="2:6" s="16" customFormat="1" ht="12.75">
      <c r="B82" s="54">
        <v>78</v>
      </c>
      <c r="C82" s="228" t="s">
        <v>1065</v>
      </c>
      <c r="D82" s="230">
        <v>36</v>
      </c>
      <c r="E82" s="229">
        <v>470.93</v>
      </c>
      <c r="F82" s="225">
        <v>16953.48</v>
      </c>
    </row>
    <row r="83" spans="2:6" s="16" customFormat="1" ht="12.75">
      <c r="B83" s="53">
        <v>79</v>
      </c>
      <c r="C83" s="228" t="s">
        <v>1066</v>
      </c>
      <c r="D83" s="230">
        <v>2</v>
      </c>
      <c r="E83" s="229">
        <v>385</v>
      </c>
      <c r="F83" s="225">
        <v>770</v>
      </c>
    </row>
    <row r="84" spans="2:6" s="16" customFormat="1" ht="12.75">
      <c r="B84" s="54">
        <v>80</v>
      </c>
      <c r="C84" s="228" t="s">
        <v>1067</v>
      </c>
      <c r="D84" s="223">
        <v>58</v>
      </c>
      <c r="E84" s="229">
        <v>385</v>
      </c>
      <c r="F84" s="225">
        <v>22330</v>
      </c>
    </row>
    <row r="85" spans="2:6" s="16" customFormat="1" ht="12.75">
      <c r="B85" s="53">
        <v>81</v>
      </c>
      <c r="C85" s="228" t="s">
        <v>1068</v>
      </c>
      <c r="D85" s="223">
        <v>2</v>
      </c>
      <c r="E85" s="229">
        <v>970.25</v>
      </c>
      <c r="F85" s="225">
        <v>1940.5</v>
      </c>
    </row>
    <row r="86" spans="2:6" s="16" customFormat="1" ht="12.75">
      <c r="B86" s="54">
        <v>82</v>
      </c>
      <c r="C86" s="228" t="s">
        <v>1131</v>
      </c>
      <c r="D86" s="223">
        <v>6</v>
      </c>
      <c r="E86" s="229">
        <v>23.99</v>
      </c>
      <c r="F86" s="225">
        <v>143.94</v>
      </c>
    </row>
    <row r="87" spans="2:6" s="16" customFormat="1" ht="12.75">
      <c r="B87" s="53">
        <v>83</v>
      </c>
      <c r="C87" s="228" t="s">
        <v>1132</v>
      </c>
      <c r="D87" s="223">
        <v>5</v>
      </c>
      <c r="E87" s="229">
        <v>309</v>
      </c>
      <c r="F87" s="225">
        <v>1545</v>
      </c>
    </row>
    <row r="88" spans="2:6" s="16" customFormat="1" ht="12.75">
      <c r="B88" s="54">
        <v>84</v>
      </c>
      <c r="C88" s="228" t="s">
        <v>1133</v>
      </c>
      <c r="D88" s="223">
        <v>3</v>
      </c>
      <c r="E88" s="229">
        <v>628.84</v>
      </c>
      <c r="F88" s="225">
        <v>1886.52</v>
      </c>
    </row>
    <row r="89" spans="2:6" s="16" customFormat="1" ht="12.75">
      <c r="B89" s="53">
        <v>85</v>
      </c>
      <c r="C89" s="228" t="s">
        <v>1134</v>
      </c>
      <c r="D89" s="223">
        <v>50</v>
      </c>
      <c r="E89" s="229">
        <v>68.74</v>
      </c>
      <c r="F89" s="225">
        <v>3436.9999999999995</v>
      </c>
    </row>
    <row r="90" spans="2:6" s="16" customFormat="1" ht="12.75">
      <c r="B90" s="54">
        <v>86</v>
      </c>
      <c r="C90" s="228" t="s">
        <v>1134</v>
      </c>
      <c r="D90" s="223">
        <v>4</v>
      </c>
      <c r="E90" s="229">
        <v>94.26</v>
      </c>
      <c r="F90" s="225">
        <v>377.04</v>
      </c>
    </row>
    <row r="91" spans="2:6" s="16" customFormat="1" ht="12.75">
      <c r="B91" s="53">
        <v>87</v>
      </c>
      <c r="C91" s="228" t="s">
        <v>1135</v>
      </c>
      <c r="D91" s="223">
        <v>27</v>
      </c>
      <c r="E91" s="229">
        <v>94.26</v>
      </c>
      <c r="F91" s="225">
        <v>2545.02</v>
      </c>
    </row>
    <row r="92" spans="2:6" s="16" customFormat="1" ht="12.75">
      <c r="B92" s="54">
        <v>88</v>
      </c>
      <c r="C92" s="228" t="s">
        <v>1599</v>
      </c>
      <c r="D92" s="223">
        <v>7</v>
      </c>
      <c r="E92" s="229">
        <v>410</v>
      </c>
      <c r="F92" s="225">
        <v>2870</v>
      </c>
    </row>
    <row r="93" spans="2:6" s="16" customFormat="1" ht="12.75">
      <c r="B93" s="53">
        <v>89</v>
      </c>
      <c r="C93" s="228" t="s">
        <v>1600</v>
      </c>
      <c r="D93" s="223">
        <v>8</v>
      </c>
      <c r="E93" s="229">
        <v>319</v>
      </c>
      <c r="F93" s="225">
        <v>2552</v>
      </c>
    </row>
    <row r="94" spans="2:6" s="16" customFormat="1" ht="12.75">
      <c r="B94" s="54">
        <v>90</v>
      </c>
      <c r="C94" s="228" t="s">
        <v>1601</v>
      </c>
      <c r="D94" s="223">
        <v>2</v>
      </c>
      <c r="E94" s="229">
        <v>125.72</v>
      </c>
      <c r="F94" s="225">
        <v>251.44</v>
      </c>
    </row>
    <row r="95" spans="2:6" s="16" customFormat="1" ht="12.75">
      <c r="B95" s="53">
        <v>91</v>
      </c>
      <c r="C95" s="228" t="s">
        <v>1602</v>
      </c>
      <c r="D95" s="223">
        <v>3</v>
      </c>
      <c r="E95" s="229">
        <v>628.56</v>
      </c>
      <c r="F95" s="225">
        <v>1885.6799999999998</v>
      </c>
    </row>
    <row r="96" spans="2:6" s="16" customFormat="1" ht="12.75">
      <c r="B96" s="54">
        <v>92</v>
      </c>
      <c r="C96" s="228" t="s">
        <v>1603</v>
      </c>
      <c r="D96" s="223">
        <v>1</v>
      </c>
      <c r="E96" s="229">
        <v>528.9</v>
      </c>
      <c r="F96" s="225">
        <v>528.9</v>
      </c>
    </row>
    <row r="97" spans="2:6" s="16" customFormat="1" ht="12.75">
      <c r="B97" s="53">
        <v>93</v>
      </c>
      <c r="C97" s="228" t="s">
        <v>1604</v>
      </c>
      <c r="D97" s="223">
        <v>1</v>
      </c>
      <c r="E97" s="229">
        <v>528.9</v>
      </c>
      <c r="F97" s="225">
        <v>528.9</v>
      </c>
    </row>
    <row r="98" spans="2:6" s="16" customFormat="1" ht="12.75">
      <c r="B98" s="54">
        <v>94</v>
      </c>
      <c r="C98" s="228" t="s">
        <v>1605</v>
      </c>
      <c r="D98" s="223">
        <v>10</v>
      </c>
      <c r="E98" s="229">
        <v>900</v>
      </c>
      <c r="F98" s="225">
        <v>9000</v>
      </c>
    </row>
    <row r="99" spans="2:6" s="16" customFormat="1" ht="12.75">
      <c r="B99" s="53">
        <v>95</v>
      </c>
      <c r="C99" s="228" t="s">
        <v>1609</v>
      </c>
      <c r="D99" s="223">
        <v>1</v>
      </c>
      <c r="E99" s="229">
        <v>105.78</v>
      </c>
      <c r="F99" s="225">
        <v>105.78</v>
      </c>
    </row>
    <row r="100" spans="2:6" s="16" customFormat="1" ht="12.75">
      <c r="B100" s="54">
        <v>96</v>
      </c>
      <c r="C100" s="228" t="s">
        <v>1607</v>
      </c>
      <c r="D100" s="223">
        <v>10</v>
      </c>
      <c r="E100" s="229">
        <v>385</v>
      </c>
      <c r="F100" s="225">
        <v>3850</v>
      </c>
    </row>
    <row r="101" spans="2:6" s="16" customFormat="1" ht="12.75">
      <c r="B101" s="73"/>
      <c r="C101" s="481" t="s">
        <v>150</v>
      </c>
      <c r="D101" s="481"/>
      <c r="E101" s="481"/>
      <c r="F101" s="88">
        <f>SUM(F5:F100)</f>
        <v>402755.52000000014</v>
      </c>
    </row>
    <row r="102" ht="12.75">
      <c r="F102" s="97"/>
    </row>
    <row r="103" ht="12.75">
      <c r="F103" s="97"/>
    </row>
    <row r="104" ht="12.75">
      <c r="F104" s="97"/>
    </row>
    <row r="105" ht="12.75">
      <c r="F105" s="97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</sheetData>
  <sheetProtection/>
  <mergeCells count="2">
    <mergeCell ref="A3:E3"/>
    <mergeCell ref="C101:E10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06" zoomScaleNormal="72" zoomScaleSheetLayoutView="106" zoomScalePageLayoutView="0" workbookViewId="0" topLeftCell="A1">
      <selection activeCell="C16" sqref="C16"/>
    </sheetView>
  </sheetViews>
  <sheetFormatPr defaultColWidth="9.140625" defaultRowHeight="12.75"/>
  <cols>
    <col min="1" max="1" width="7.00390625" style="22" customWidth="1"/>
    <col min="2" max="2" width="27.140625" style="22" customWidth="1"/>
    <col min="3" max="3" width="17.7109375" style="22" customWidth="1"/>
    <col min="4" max="4" width="17.28125" style="22" customWidth="1"/>
    <col min="5" max="16384" width="9.140625" style="22" customWidth="1"/>
  </cols>
  <sheetData>
    <row r="1" ht="12.75">
      <c r="A1" s="71" t="s">
        <v>833</v>
      </c>
    </row>
    <row r="2" ht="12.75">
      <c r="A2" s="7" t="s">
        <v>1174</v>
      </c>
    </row>
    <row r="3" spans="1:4" ht="37.5" customHeight="1">
      <c r="A3" s="482" t="s">
        <v>397</v>
      </c>
      <c r="B3" s="482"/>
      <c r="C3" s="482"/>
      <c r="D3" s="482"/>
    </row>
    <row r="4" ht="12.75"/>
    <row r="5" spans="1:4" ht="12.75">
      <c r="A5" s="23" t="s">
        <v>4</v>
      </c>
      <c r="B5" s="24" t="s">
        <v>398</v>
      </c>
      <c r="C5" s="24" t="s">
        <v>399</v>
      </c>
      <c r="D5" s="25" t="s">
        <v>400</v>
      </c>
    </row>
    <row r="6" spans="1:4" s="16" customFormat="1" ht="12.75">
      <c r="A6" s="51">
        <v>1</v>
      </c>
      <c r="B6" s="232" t="s">
        <v>401</v>
      </c>
      <c r="C6" s="51">
        <v>2004</v>
      </c>
      <c r="D6" s="233">
        <v>16798.059999999998</v>
      </c>
    </row>
    <row r="7" spans="1:4" s="16" customFormat="1" ht="12.75">
      <c r="A7" s="52">
        <v>2</v>
      </c>
      <c r="B7" s="234" t="s">
        <v>402</v>
      </c>
      <c r="C7" s="52">
        <v>2005</v>
      </c>
      <c r="D7" s="235">
        <v>12483.2</v>
      </c>
    </row>
    <row r="8" spans="1:4" s="16" customFormat="1" ht="12.75">
      <c r="A8" s="52">
        <v>3</v>
      </c>
      <c r="B8" s="234" t="s">
        <v>403</v>
      </c>
      <c r="C8" s="52">
        <v>2008</v>
      </c>
      <c r="D8" s="235">
        <v>8700</v>
      </c>
    </row>
    <row r="9" spans="1:4" s="16" customFormat="1" ht="12.75">
      <c r="A9" s="51">
        <v>4</v>
      </c>
      <c r="B9" s="234" t="s">
        <v>404</v>
      </c>
      <c r="C9" s="52">
        <v>2008</v>
      </c>
      <c r="D9" s="235">
        <v>17640</v>
      </c>
    </row>
    <row r="10" spans="1:4" s="16" customFormat="1" ht="12.75">
      <c r="A10" s="52">
        <v>5</v>
      </c>
      <c r="B10" s="234" t="s">
        <v>405</v>
      </c>
      <c r="C10" s="52">
        <v>2009</v>
      </c>
      <c r="D10" s="235">
        <v>49300</v>
      </c>
    </row>
    <row r="11" spans="1:4" s="16" customFormat="1" ht="12.75">
      <c r="A11" s="52">
        <v>6</v>
      </c>
      <c r="B11" s="234" t="s">
        <v>406</v>
      </c>
      <c r="C11" s="52">
        <v>2010</v>
      </c>
      <c r="D11" s="235">
        <v>26732.64</v>
      </c>
    </row>
    <row r="12" spans="1:4" s="16" customFormat="1" ht="12.75">
      <c r="A12" s="51">
        <v>7</v>
      </c>
      <c r="B12" s="234" t="s">
        <v>407</v>
      </c>
      <c r="C12" s="52">
        <v>2010</v>
      </c>
      <c r="D12" s="235">
        <v>1903.69</v>
      </c>
    </row>
    <row r="13" spans="1:4" s="16" customFormat="1" ht="25.5">
      <c r="A13" s="52">
        <v>8</v>
      </c>
      <c r="B13" s="236" t="s">
        <v>1741</v>
      </c>
      <c r="C13" s="52">
        <v>2017</v>
      </c>
      <c r="D13" s="235">
        <v>3769.2</v>
      </c>
    </row>
    <row r="14" spans="1:4" ht="12.75">
      <c r="A14" s="20"/>
      <c r="B14" s="20"/>
      <c r="C14" s="20"/>
      <c r="D14" s="26">
        <f>SUM(D6:D13)</f>
        <v>137326.79</v>
      </c>
    </row>
    <row r="15" spans="1:4" ht="12.75">
      <c r="A15" s="41"/>
      <c r="B15" s="41"/>
      <c r="C15" s="41"/>
      <c r="D15" s="44"/>
    </row>
    <row r="16" spans="1:4" ht="12.75">
      <c r="A16" s="41"/>
      <c r="B16" s="41"/>
      <c r="C16" s="41"/>
      <c r="D16" s="44"/>
    </row>
    <row r="17" spans="2:4" ht="12.75">
      <c r="B17" s="42"/>
      <c r="C17" s="12"/>
      <c r="D17" s="43"/>
    </row>
    <row r="18" spans="2:4" ht="12.75">
      <c r="B18" s="38"/>
      <c r="C18" s="12"/>
      <c r="D18" s="38"/>
    </row>
    <row r="21" ht="12.75"/>
    <row r="22" ht="12.75"/>
    <row r="23" ht="12.75"/>
    <row r="32" ht="10.5" customHeight="1"/>
  </sheetData>
  <sheetProtection selectLockedCells="1" selectUnlockedCells="1"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tomasz.kozlowski</dc:creator>
  <cp:keywords/>
  <dc:description/>
  <cp:lastModifiedBy>tomasz.kozlowski</cp:lastModifiedBy>
  <cp:lastPrinted>2019-10-16T11:03:07Z</cp:lastPrinted>
  <dcterms:created xsi:type="dcterms:W3CDTF">2014-11-26T10:46:25Z</dcterms:created>
  <dcterms:modified xsi:type="dcterms:W3CDTF">2019-10-21T13:12:43Z</dcterms:modified>
  <cp:category/>
  <cp:version/>
  <cp:contentType/>
  <cp:contentStatus/>
</cp:coreProperties>
</file>